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10" activeTab="5"/>
  </bookViews>
  <sheets>
    <sheet name="ZAŁ 1" sheetId="1" r:id="rId1"/>
    <sheet name="ZAŁ 2" sheetId="2" r:id="rId2"/>
    <sheet name="ZAŁ 3" sheetId="3" r:id="rId3"/>
    <sheet name="ZAŁ 4" sheetId="4" r:id="rId4"/>
    <sheet name="ZAŁ 5" sheetId="5" r:id="rId5"/>
    <sheet name="ZAŁ 6" sheetId="6" r:id="rId6"/>
    <sheet name="ZAŁ 7" sheetId="7" r:id="rId7"/>
    <sheet name="ZAŁ 8" sheetId="8" r:id="rId8"/>
    <sheet name="ZAŁ 9" sheetId="9" r:id="rId9"/>
    <sheet name="ZAŁ 10" sheetId="10" r:id="rId10"/>
  </sheets>
  <definedNames>
    <definedName name="_xlnm.Print_Area" localSheetId="0">'ZAŁ 1'!$A$1:$J$170</definedName>
    <definedName name="_xlnm.Print_Area" localSheetId="9">'ZAŁ 10'!$A$1:$K$31</definedName>
    <definedName name="_xlnm.Print_Area" localSheetId="1">'ZAŁ 2'!$A$1:$M$34</definedName>
    <definedName name="_xlnm.Print_Area" localSheetId="3">'ZAŁ 4'!$A$1:$H$40</definedName>
    <definedName name="_xlnm.Print_Area" localSheetId="4">'ZAŁ 5'!$A$1:$H$48</definedName>
    <definedName name="_xlnm.Print_Area" localSheetId="8">'ZAŁ 9'!$A$1:$F$103</definedName>
  </definedNames>
  <calcPr fullCalcOnLoad="1"/>
</workbook>
</file>

<file path=xl/sharedStrings.xml><?xml version="1.0" encoding="utf-8"?>
<sst xmlns="http://schemas.openxmlformats.org/spreadsheetml/2006/main" count="1222" uniqueCount="414">
  <si>
    <t>W tabeli należy wykazać przedsiebiorstwa objęte wsparciem w ramach Priorytetu II, VI, VII, VIII i IX</t>
  </si>
  <si>
    <r>
      <t xml:space="preserve">Zgodnie ze </t>
    </r>
    <r>
      <rPr>
        <i/>
        <sz val="9"/>
        <rFont val="Arial"/>
        <family val="2"/>
      </rPr>
      <t>Szczegółowym Opisem Priorytetów PO KL</t>
    </r>
    <r>
      <rPr>
        <sz val="9"/>
        <rFont val="Arial"/>
        <family val="2"/>
      </rPr>
      <t xml:space="preserve"> ilekroć jest mowa o przedsiębiorcy, rozumie się przez to przedsiębiorcę w rozumieniu art. 4 ustawy z dnia 2 lipca 2004 r. o swobodzie działalności gospodarczej (Dz. U. z 2010 r. Nr 220, poz. 1447),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r>
  </si>
  <si>
    <t>* Wskaźniki monitorowane w odniesieniu do projektów, dla których wniosek o dofinansowanie został złożony do dnia 31 grudnia 2011 r.</t>
  </si>
  <si>
    <t>* Wskaźnik monitorowany w odniesieniu do projektów, dla których wniosek o dofinansowanie został złożony do dnia 31 grudnia 2011 r.</t>
  </si>
  <si>
    <t>5=3+4</t>
  </si>
  <si>
    <t>8=6+7</t>
  </si>
  <si>
    <t>9=(6/3)*100</t>
  </si>
  <si>
    <t>Liczba osób, które zakończyły udział w Priorytecie</t>
  </si>
  <si>
    <r>
      <t>Kolumna 1</t>
    </r>
    <r>
      <rPr>
        <sz val="10"/>
        <rFont val="Arial"/>
        <family val="2"/>
      </rPr>
      <t xml:space="preserve"> - należy podać nr Priorytetu/Działania, w ramach którego została udzielona pomoc publiczna.
</t>
    </r>
    <r>
      <rPr>
        <i/>
        <sz val="10"/>
        <rFont val="Arial"/>
        <family val="2"/>
      </rPr>
      <t>Kolumna 2</t>
    </r>
    <r>
      <rPr>
        <sz val="10"/>
        <rFont val="Arial"/>
        <family val="2"/>
      </rPr>
      <t xml:space="preserve"> - należy podać liczbę projektów MŚP objętych pomocą publiczną oraz pomocą </t>
    </r>
    <r>
      <rPr>
        <i/>
        <sz val="10"/>
        <rFont val="Arial"/>
        <family val="2"/>
      </rPr>
      <t>de minimis</t>
    </r>
    <r>
      <rPr>
        <sz val="10"/>
        <rFont val="Arial"/>
        <family val="2"/>
      </rPr>
      <t>, dla których dotychczas zostały zawarte umowy/wydane decyzje o dofinansowanie</t>
    </r>
    <r>
      <rPr>
        <i/>
        <sz val="10"/>
        <rFont val="Arial"/>
        <family val="2"/>
      </rPr>
      <t xml:space="preserve">
Kolumna 3</t>
    </r>
    <r>
      <rPr>
        <sz val="10"/>
        <rFont val="Arial"/>
        <family val="2"/>
      </rPr>
      <t xml:space="preserve"> - należy podać liczbę projektów MŚP objętych pomocą publiczną oraz pomocą </t>
    </r>
    <r>
      <rPr>
        <i/>
        <sz val="10"/>
        <rFont val="Arial"/>
        <family val="2"/>
      </rPr>
      <t>de minimis</t>
    </r>
    <r>
      <rPr>
        <sz val="10"/>
        <rFont val="Arial"/>
        <family val="2"/>
      </rPr>
      <t>, dla których dotychczas zatwierdzony został co najmniej jeden wniosek o płatność.</t>
    </r>
    <r>
      <rPr>
        <i/>
        <sz val="10"/>
        <rFont val="Arial"/>
        <family val="2"/>
      </rPr>
      <t xml:space="preserve">
Kolumna 4 </t>
    </r>
    <r>
      <rPr>
        <sz val="10"/>
        <rFont val="Arial"/>
        <family val="2"/>
      </rPr>
      <t xml:space="preserve">- należy podać całkowitą wartość projektów MŚP wskazanych w kol. 2.
</t>
    </r>
    <r>
      <rPr>
        <i/>
        <sz val="10"/>
        <rFont val="Arial"/>
        <family val="2"/>
      </rPr>
      <t xml:space="preserve">Kolumna 5 </t>
    </r>
    <r>
      <rPr>
        <sz val="10"/>
        <rFont val="Arial"/>
        <family val="2"/>
      </rPr>
      <t xml:space="preserve">- należy podać całkowitą wartość wydatków kwalifikowalnych w ramach projektów MŚP wynikających z zatwierdzonych wniosków o płatność wskazanych w kolumnie 3.
</t>
    </r>
    <r>
      <rPr>
        <i/>
        <sz val="10"/>
        <rFont val="Arial"/>
        <family val="2"/>
      </rPr>
      <t>Kolumna 6</t>
    </r>
    <r>
      <rPr>
        <sz val="10"/>
        <rFont val="Arial"/>
        <family val="2"/>
      </rPr>
      <t xml:space="preserve"> - w odniesieniu do kolumny 5 należy wyodrębnić tę część wydatków kwalifikowalnych w ramach projektów MŚP, które dotyczą pomocy publicznej oraz pomocy </t>
    </r>
    <r>
      <rPr>
        <i/>
        <sz val="10"/>
        <rFont val="Arial"/>
        <family val="2"/>
      </rPr>
      <t>de minimis</t>
    </r>
    <r>
      <rPr>
        <sz val="10"/>
        <rFont val="Arial"/>
        <family val="2"/>
      </rPr>
      <t xml:space="preserve">
</t>
    </r>
    <r>
      <rPr>
        <i/>
        <sz val="10"/>
        <rFont val="Arial"/>
        <family val="2"/>
      </rPr>
      <t>Kolumny 7, 8 i 9</t>
    </r>
    <r>
      <rPr>
        <sz val="10"/>
        <rFont val="Arial"/>
        <family val="2"/>
      </rPr>
      <t xml:space="preserve"> - należy podać całkowitą kwotę środków zakwalifikowanych jako pomoc publiczna i pomoc </t>
    </r>
    <r>
      <rPr>
        <i/>
        <sz val="10"/>
        <rFont val="Arial"/>
        <family val="2"/>
      </rPr>
      <t>de minimis</t>
    </r>
    <r>
      <rPr>
        <sz val="10"/>
        <rFont val="Arial"/>
        <family val="2"/>
      </rPr>
      <t xml:space="preserve"> na podstawie zatwierdzonych wniosków o płatność w poszczególnych 
kategoriach wielkości przedsiębiorstwa (tj. mikro, małych i średnich przedsiębiorstwach zdefiniowanych zgodnie z </t>
    </r>
    <r>
      <rPr>
        <i/>
        <sz val="10"/>
        <rFont val="Arial"/>
        <family val="2"/>
      </rPr>
      <t>Zasadami udzielania pomocy publicznej w ramach PO KL</t>
    </r>
    <r>
      <rPr>
        <sz val="10"/>
        <rFont val="Arial"/>
        <family val="2"/>
      </rPr>
      <t xml:space="preserve">).
</t>
    </r>
    <r>
      <rPr>
        <i/>
        <sz val="10"/>
        <rFont val="Arial"/>
        <family val="2"/>
      </rPr>
      <t>Kolumny 4-9</t>
    </r>
    <r>
      <rPr>
        <sz val="10"/>
        <rFont val="Arial"/>
        <family val="2"/>
      </rPr>
      <t xml:space="preserve"> - wartości należy odpowiednio pomniejszyć o kwoty odzyskane/kwoty wycofane w module </t>
    </r>
    <r>
      <rPr>
        <i/>
        <sz val="10"/>
        <rFont val="Arial"/>
        <family val="2"/>
      </rPr>
      <t xml:space="preserve">Rejestracja obciążeń na projekcie
</t>
    </r>
    <r>
      <rPr>
        <sz val="10"/>
        <rFont val="Arial"/>
        <family val="2"/>
      </rPr>
      <t xml:space="preserve">Rejestrując w systemie KSI kwoty odzyskane lub wycofane, należy jednocześnie, w module </t>
    </r>
    <r>
      <rPr>
        <i/>
        <sz val="10"/>
        <rFont val="Arial"/>
        <family val="2"/>
      </rPr>
      <t>Wnioski o płatność</t>
    </r>
    <r>
      <rPr>
        <sz val="10"/>
        <rFont val="Arial"/>
        <family val="2"/>
      </rPr>
      <t xml:space="preserve">,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rPr>
      <t xml:space="preserve">Rejestr obciążeń na projekcie </t>
    </r>
    <r>
      <rPr>
        <sz val="10"/>
        <rFont val="Arial"/>
        <family val="2"/>
      </rPr>
      <t xml:space="preserve">w części dotyczącej pomocy publicznej. Do zwrotów 
tych każdorazowo powinny być wprowadzane korekty w module </t>
    </r>
    <r>
      <rPr>
        <i/>
        <sz val="10"/>
        <rFont val="Arial"/>
        <family val="2"/>
      </rPr>
      <t xml:space="preserve">Wnioski o płatność </t>
    </r>
    <r>
      <rPr>
        <sz val="10"/>
        <rFont val="Arial"/>
        <family val="2"/>
      </rPr>
      <t>korygujące wartość pomocy publicznej udzielonej w ramach projektu.</t>
    </r>
  </si>
  <si>
    <r>
      <t xml:space="preserve">Kolumna 1 </t>
    </r>
    <r>
      <rPr>
        <sz val="10"/>
        <rFont val="Arial"/>
        <family val="2"/>
      </rPr>
      <t xml:space="preserve">- należy podać nr Priorytetu/Działania, w ramach którego została udzielona pomoc publiczna.
</t>
    </r>
    <r>
      <rPr>
        <i/>
        <sz val="10"/>
        <rFont val="Arial"/>
        <family val="2"/>
      </rPr>
      <t>Kolumna 2</t>
    </r>
    <r>
      <rPr>
        <sz val="10"/>
        <rFont val="Arial"/>
        <family val="2"/>
      </rPr>
      <t xml:space="preserve"> - należy podać nazwę programu pomocowego lub innej podstawy udzielania pomocy (akta prawa krajowego, akta prawa wspólnotowego, wytyczne, etc.). Dla działania należy wykazać wszystkie odpowiednie podstawy udzielenia pomocy. Jeżeli program pomocowy (lub inna podstawa udzielenia pomocy) odnosi się do więcej niż jednego działania, należy wykazać go odpowiednio we wszystkich właściwych działaniach.
</t>
    </r>
    <r>
      <rPr>
        <i/>
        <sz val="10"/>
        <rFont val="Arial"/>
        <family val="2"/>
      </rPr>
      <t xml:space="preserve">Kolumna 3 - </t>
    </r>
    <r>
      <rPr>
        <sz val="10"/>
        <rFont val="Arial"/>
        <family val="2"/>
      </rPr>
      <t xml:space="preserve">należy podać liczbę projektów objętych pomocą publiczną oraz pomocą </t>
    </r>
    <r>
      <rPr>
        <i/>
        <sz val="10"/>
        <rFont val="Arial"/>
        <family val="2"/>
      </rPr>
      <t>de minimis</t>
    </r>
    <r>
      <rPr>
        <sz val="10"/>
        <rFont val="Arial"/>
        <family val="2"/>
      </rPr>
      <t>, dla których dotychczas zostały zawarte umowy/ wydane decyzje o dofinanoswanie.</t>
    </r>
    <r>
      <rPr>
        <i/>
        <sz val="10"/>
        <rFont val="Arial"/>
        <family val="2"/>
      </rPr>
      <t xml:space="preserve">
Kolumna 4</t>
    </r>
    <r>
      <rPr>
        <sz val="10"/>
        <rFont val="Arial"/>
        <family val="2"/>
      </rPr>
      <t xml:space="preserve"> - należy podać liczbę projektów objętych pomocą publiczną oraz pomocą </t>
    </r>
    <r>
      <rPr>
        <i/>
        <sz val="10"/>
        <rFont val="Arial"/>
        <family val="2"/>
      </rPr>
      <t>de minimis</t>
    </r>
    <r>
      <rPr>
        <sz val="10"/>
        <rFont val="Arial"/>
        <family val="2"/>
      </rPr>
      <t xml:space="preserve">, dla których dotychczas zatwierdzony został co najmniej jednen wniosek o płatność.
</t>
    </r>
    <r>
      <rPr>
        <i/>
        <sz val="10"/>
        <rFont val="Arial"/>
        <family val="2"/>
      </rPr>
      <t>Kolumna 5</t>
    </r>
    <r>
      <rPr>
        <sz val="10"/>
        <rFont val="Arial"/>
        <family val="2"/>
      </rPr>
      <t xml:space="preserve"> - należy podać całkowitą wartość umów wskazanych w kol. 3.
</t>
    </r>
    <r>
      <rPr>
        <i/>
        <sz val="10"/>
        <rFont val="Arial"/>
        <family val="2"/>
      </rPr>
      <t>Kolumna 6</t>
    </r>
    <r>
      <rPr>
        <sz val="10"/>
        <rFont val="Arial"/>
        <family val="2"/>
      </rPr>
      <t xml:space="preserve"> - należy podać całkowitą wartość wydatków kwalifikowalnych, wynikającą z zatwierdzonych wniosków o płatność dla projektów wskazanych w kolumnie 4.
</t>
    </r>
    <r>
      <rPr>
        <i/>
        <sz val="10"/>
        <rFont val="Arial"/>
        <family val="2"/>
      </rPr>
      <t>Kolumna 7</t>
    </r>
    <r>
      <rPr>
        <sz val="10"/>
        <rFont val="Arial"/>
        <family val="2"/>
      </rPr>
      <t xml:space="preserve"> - w odniesieniu do kol. 6 należy wyodrębnić tę część wydatków kwalifikowalnych, które dotyczą pomocy publicznej oraz pomocy </t>
    </r>
    <r>
      <rPr>
        <i/>
        <sz val="10"/>
        <rFont val="Arial"/>
        <family val="2"/>
      </rPr>
      <t>de minimis</t>
    </r>
    <r>
      <rPr>
        <sz val="10"/>
        <rFont val="Arial"/>
        <family val="2"/>
      </rPr>
      <t xml:space="preserve">
</t>
    </r>
    <r>
      <rPr>
        <i/>
        <sz val="10"/>
        <rFont val="Arial"/>
        <family val="2"/>
      </rPr>
      <t>Kolumny 5-7</t>
    </r>
    <r>
      <rPr>
        <sz val="10"/>
        <rFont val="Arial"/>
        <family val="2"/>
      </rPr>
      <t xml:space="preserve"> - wartości należy odpowiednio pomniejszyć o kwoty odzyskane/kwoty wycofane w module </t>
    </r>
    <r>
      <rPr>
        <i/>
        <sz val="10"/>
        <rFont val="Arial"/>
        <family val="2"/>
      </rPr>
      <t xml:space="preserve">Rejestracja obciążeń na projekcie
</t>
    </r>
    <r>
      <rPr>
        <sz val="10"/>
        <rFont val="Arial"/>
        <family val="2"/>
      </rPr>
      <t xml:space="preserve">Rejestrując w systemie KSI kwoty odzyskane lub wycofane, należy jednocześnie, w module </t>
    </r>
    <r>
      <rPr>
        <i/>
        <sz val="10"/>
        <rFont val="Arial"/>
        <family val="2"/>
      </rPr>
      <t>Wnioski o płatność</t>
    </r>
    <r>
      <rPr>
        <sz val="10"/>
        <rFont val="Arial"/>
        <family val="2"/>
      </rPr>
      <t xml:space="preserve">,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rPr>
      <t>Rejestr obciążeń na projekcie</t>
    </r>
    <r>
      <rPr>
        <sz val="10"/>
        <rFont val="Arial"/>
        <family val="2"/>
      </rPr>
      <t xml:space="preserve"> w części dotyczącej pomocy publicznej. Do zwrotów 
tych każdorazowo powinny być wprowadzane korekty w module </t>
    </r>
    <r>
      <rPr>
        <i/>
        <sz val="10"/>
        <rFont val="Arial"/>
        <family val="2"/>
      </rPr>
      <t xml:space="preserve">Wnioski o płatność </t>
    </r>
    <r>
      <rPr>
        <sz val="10"/>
        <rFont val="Arial"/>
        <family val="2"/>
      </rPr>
      <t>korygujące wartość pomocy publicznej udzielonej w ramach projektu.</t>
    </r>
  </si>
  <si>
    <t>UWAGA:
W tabeli należy ujmować przedsiębiorstwa, które otrzymały wsparcie w formie doposażenia i wyposażenia stanowisk pracy dla skierowanych bezrobotnych w ramach Poddziałania 6.1.3.</t>
  </si>
  <si>
    <t>w tym wartość komponentu ponadnarodowego</t>
  </si>
  <si>
    <t>Liczba utworzonych miejsc pracy w ramach udzielonych z EFS środków na podjęcie działalności gospodarczej (15-24 lata)</t>
  </si>
  <si>
    <t xml:space="preserve">W celu ukrywania szczegółowych danych dotyczących wskaźników monitorowanych w ramach poszczególnych Priorytetów PO KL należy odpowiednio kliknąć znak plus (pozwala na wyświetlenie wskaźników dla danego Priorytetu) lub znak minus (pozwala na ukrycie wskaźników dla danego Priorytetu) znajdujący się poniżej wiersza z nr Priorytetu. </t>
  </si>
  <si>
    <t>Liczba utworzonych miejsc pracy w ramach udzielonych z EFS środków na podjęcie działalności gospodarczej (przekazanych osobom w szczególnie trudnej sytuacji na rynku pracy)</t>
  </si>
  <si>
    <t>Liczba utworzonych miejsc pracy w ramach udzielonych z EFS środków na podjęcie działalności gospodarczej (przekazanych osobom w wieku 50-64 lata)</t>
  </si>
  <si>
    <t>Mikroprzedsiębiorstwa 
(w tym samozatrudnieni)*</t>
  </si>
  <si>
    <t>Nr Priorytetu/
Działania</t>
  </si>
  <si>
    <t>Program pomocowy/ inna podstawa udzielenia pomocy</t>
  </si>
  <si>
    <t>wg podpisanych umów / wydanych decyzji</t>
  </si>
  <si>
    <t>wg zrealizowanych wniosków o płatność</t>
  </si>
  <si>
    <t>Nr Priorytetu / Działania</t>
  </si>
  <si>
    <t>kwota ogółem 
MŚP</t>
  </si>
  <si>
    <t>w tym wg wielkości przedsiębiorstwa</t>
  </si>
  <si>
    <t>małe</t>
  </si>
  <si>
    <t>średnie</t>
  </si>
  <si>
    <t>kwota</t>
  </si>
  <si>
    <t>Odsetek dzieci w wieku 3 – 5 lat uczestniczących w różnych formach edukacji przedszkolnej w ramach Priorytetu na obszarach wiejskich w stosunku do ogólnej liczby dzieci w tej grupie</t>
  </si>
  <si>
    <t>Odsetek szkół (podstawowych, gimnazjów i ponadgimnazjalnych prowadzących kształcenie ogólne), które zrealizowały projekty rozwojowe w ramach Priorytetu, w podziale na:</t>
  </si>
  <si>
    <t>a) obszary miejskie</t>
  </si>
  <si>
    <t>b) obszary wiejskie</t>
  </si>
  <si>
    <t>Odsetek szkół prowadzących kształcenie zawodowe, które wdrożyły programy rozwojowe w relacji do wszystkich szkół tego typu</t>
  </si>
  <si>
    <t>Odsetek szkół prowadzących kształcenie zawodowe, które współpracowały z przedsiębiorstwami w zakresie wdrażania programów rozwojowych, w relacji do wszystkich szkół tego typu</t>
  </si>
  <si>
    <t>Odsetek nauczycieli , którzy podnieśli swoje kompetencje w wyniku doskonalenia zawodowego w krótkich formach w relacji do ogólnej liczby nauczycieli, w tym:</t>
  </si>
  <si>
    <t>a) nauczyciele na obszarach wiejskich</t>
  </si>
  <si>
    <t>b) nauczyciele kształcenia zawodowego</t>
  </si>
  <si>
    <t>- w tym liczba osób znajdujących się w szczególnie trudnej sytuacji na rynku pracy</t>
  </si>
  <si>
    <t xml:space="preserve">    a) w tym liczba osób niepełnosprawnych </t>
  </si>
  <si>
    <t xml:space="preserve">    b) w tym liczba osób długotrwale bezrobotnych</t>
  </si>
  <si>
    <t xml:space="preserve">    c) w tym liczba osób z terenów wiejskich</t>
  </si>
  <si>
    <t xml:space="preserve">    c) w tym liczba osób z terenów wiejskich </t>
  </si>
  <si>
    <t>Liczba dzieci w wieku 3-5 lat, które uczestniczyły w różnych formach edukacji przedszkolnej na obszarach wiejskich</t>
  </si>
  <si>
    <t>Liczba osób zagrożonych wykluczeniem społecznym, które zakończyły udział w Priorytecie</t>
  </si>
  <si>
    <t>Liczba przedsiębiorstw, których pracownicy zakończyli udział w szkoleniach w ramach Priorytetu</t>
  </si>
  <si>
    <t>Liczba oddolnych inicjatyw społecznych podejmowanych w ramach Priorytetu</t>
  </si>
  <si>
    <t>Łączna wartość projektów</t>
  </si>
  <si>
    <t>* Przy określaniu łącznej wartości projektów należy uwzględnić tylko wartość ich komponentu ponadnardowego</t>
  </si>
  <si>
    <t>PRIORYTET N</t>
  </si>
  <si>
    <t>Nie dotyczy</t>
  </si>
  <si>
    <t>K – kobiety, M – mężczyźni</t>
  </si>
  <si>
    <t>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t>
  </si>
  <si>
    <t>Mr – wartość wskaźnika osiągnięta w okresie sprawozdawczym (wg stanu na koniec tego okresu)</t>
  </si>
  <si>
    <t>Nazwa instytucji</t>
  </si>
  <si>
    <t>Okres sprawozdawczy</t>
  </si>
  <si>
    <t>Ogółem</t>
  </si>
  <si>
    <t>Data:</t>
  </si>
  <si>
    <t>Pieczęć i podpis osoby upoważnionej:</t>
  </si>
  <si>
    <t>Nazwa wskaźnika</t>
  </si>
  <si>
    <t>K</t>
  </si>
  <si>
    <t>M</t>
  </si>
  <si>
    <t>Komentarz</t>
  </si>
  <si>
    <t>M – Mężczyźni, K – Kobiety</t>
  </si>
  <si>
    <t>Mr – wartość wskaźnika osiągnięta w okresie objętym sprawozdaniem (wg stanu na koniec tego okresu)</t>
  </si>
  <si>
    <t>Mp – wartość wskaźnika osiągnięta od początku realizacji Priorytetu</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</si>
  <si>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</si>
  <si>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</si>
  <si>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</si>
  <si>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</si>
  <si>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</si>
  <si>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</si>
  <si>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</si>
  <si>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</si>
  <si>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</si>
  <si>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</si>
  <si>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</si>
  <si>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</si>
  <si>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t>w tym zatrudnieni 
w dużych przedsiębiorstwach</t>
  </si>
  <si>
    <t>Duże przedsiębiorstwa</t>
  </si>
  <si>
    <t>PRIORYTET I</t>
  </si>
  <si>
    <t>w tym osoby niepełnosprawne</t>
  </si>
  <si>
    <t>wg form działań</t>
  </si>
  <si>
    <t>1. Wydrębnione projekty współpracy ponadnarodowej</t>
  </si>
  <si>
    <r>
      <t>2. Projekty z komponentem ponadnarodowym</t>
    </r>
    <r>
      <rPr>
        <sz val="10"/>
        <rFont val="Arial"/>
        <family val="2"/>
      </rPr>
      <t xml:space="preserve"> (z wyłączeniem projektów innowacyjnych)*</t>
    </r>
  </si>
  <si>
    <r>
      <t>3. Projekty innowacyjne</t>
    </r>
    <r>
      <rPr>
        <sz val="9"/>
        <rFont val="Arial"/>
        <family val="2"/>
      </rPr>
      <t xml:space="preserve"> (z wyłączeniem projektów z komponentem ponadnarodowym)</t>
    </r>
  </si>
  <si>
    <r>
      <t>4. Projekty innowacyjne</t>
    </r>
    <r>
      <rPr>
        <sz val="9"/>
        <rFont val="Arial"/>
        <family val="2"/>
      </rPr>
      <t xml:space="preserve"> z komponentem ponadnarodowym</t>
    </r>
  </si>
  <si>
    <t>1. Konkurs nr 1 rozpoczęty / kontynuowany / zakończony w okresie sprawozdawczym</t>
  </si>
  <si>
    <r>
      <t xml:space="preserve">2. Temat </t>
    </r>
    <r>
      <rPr>
        <i/>
        <sz val="9"/>
        <rFont val="Arial"/>
        <family val="2"/>
      </rPr>
      <t>(jeśli dotyczy)</t>
    </r>
  </si>
  <si>
    <t>3. Alokacja przewidziana na konkurs</t>
  </si>
  <si>
    <t>4. Termin naboru</t>
  </si>
  <si>
    <t>5. Sposób uwzględnienia współpracy ponadnarodowej (kryteria dostępu / kryteria strategiczne / konkurs przewidujący możliwość składania projektów z komponentem nieuwzględnionym poprzez kryteria szczegółowe)</t>
  </si>
  <si>
    <t>6. Liczba złożonych wniosków o dofinansowanie projektu</t>
  </si>
  <si>
    <t>7. Liczba wniosków o dofinansowanie projektu, które zostały pozytywnie ocenione na etapie oceny formalnej</t>
  </si>
  <si>
    <t>Należy uwzględnić osoby, które otrzymały jednorazowe środki na podjecie działalności gospodarczej w ramach Poddziałania 6.1.3, Działania 6.2 oraz Poddziałania 8.1.2.</t>
  </si>
  <si>
    <t>8. Liczba wniosków o dofinansowanie projektu, które zostały pozytywnie ocenione na etapie oceny merytorycznej</t>
  </si>
  <si>
    <t>9. Liczba podpisanych umów o dofinansowanie projektu</t>
  </si>
  <si>
    <t>1. Tryb systemowy / konkursowy:</t>
  </si>
  <si>
    <r>
      <t xml:space="preserve">2. Temat </t>
    </r>
    <r>
      <rPr>
        <i/>
        <sz val="9"/>
        <rFont val="Arial"/>
        <family val="2"/>
      </rPr>
      <t>(jeśli dotyczy)</t>
    </r>
    <r>
      <rPr>
        <sz val="9"/>
        <rFont val="Arial"/>
        <family val="2"/>
      </rPr>
      <t>:</t>
    </r>
  </si>
  <si>
    <t>3. Tytuł projektu</t>
  </si>
  <si>
    <t>4. Nazwa Beneficjenta:</t>
  </si>
  <si>
    <t>5. Okres realizacji:</t>
  </si>
  <si>
    <r>
      <t xml:space="preserve">6. Całkowita wartość projektu (w tym wartość komponentu ponadnarodowego – </t>
    </r>
    <r>
      <rPr>
        <i/>
        <sz val="9"/>
        <rFont val="Arial"/>
        <family val="2"/>
      </rPr>
      <t>jeśli dotyczy</t>
    </r>
    <r>
      <rPr>
        <sz val="9"/>
        <rFont val="Arial"/>
        <family val="2"/>
      </rPr>
      <t>):</t>
    </r>
  </si>
  <si>
    <t>7. Opis produktu finalnego</t>
  </si>
  <si>
    <t>8. Komponent ponadnarodowy (tak / nie)</t>
  </si>
  <si>
    <r>
      <t xml:space="preserve">8a. Jeśli projekt będzie realizowany w partnerstwie ponadnarodowym:
</t>
    </r>
    <r>
      <rPr>
        <sz val="9"/>
        <rFont val="Arial"/>
        <family val="2"/>
      </rPr>
      <t>Kraj pochodzenia partnerów zagranicznych:</t>
    </r>
  </si>
  <si>
    <r>
      <t>8b. Jeśli projekt będzie realizowany w partnerstwie ponadnarodowym:</t>
    </r>
    <r>
      <rPr>
        <sz val="9"/>
        <rFont val="Arial"/>
        <family val="2"/>
      </rPr>
      <t xml:space="preserve">
Zakres współpracy (tj. zakres wymienianych doświadczeń, adaptowanych rozwiązań, wspólnych rozwiązań planowanych do wypracowania, wspólnych i skoordynowanych działań itd.)
</t>
    </r>
  </si>
  <si>
    <t>Tryb konkursowy i systemowy – informacja na temat zakresu prac badawczych i działań upowszechniających i włączających do polityki</t>
  </si>
  <si>
    <t xml:space="preserve">Należy wskazać prace badawcze prowadzone w ramach projektów i ich efekty, tj. wnioski, konkluzje, sposób ich wykorzystania, wpływ na dalszą realizację projektów (jeśli w okresie sprawozdawczym zakończył się pierwszy etap wdrażania), a także działania upowszechniające i włączające w politykę prowadzone w okresie sprawozdawczym i ich rezultaty, przy czym nie należy wskazywać np. liczby spotkań/warsztatów, ale opisać ich konkretne wyniki / zobowiązania przekładające się na włączenie produktu finalnego do polityki, czyli np. spotkanie z władzami regionalnymi skutkujące ich udziałem w opiniowaniu opracowywanego rozwiązania.W przypadku projektów zakończonych w danym okresie sprawozdawczym należy wskazać w sposób szczegółowy informacje w zakresie sposobu włączenia produktu finalnego do polityki. 
W przypadku realizacji współpracy ponadnarodowej należy dodatkowo wskazać wyniki działań prowadzonych we współpracy z partnerami zagranicznymi. Informację w tym punkcie należy przedstawić w sposób analityczny i całościowy, w podziale np. na tematy.
</t>
  </si>
  <si>
    <t>Projekty współpracy ponadnarodowej wdrażane w ramach Działań / Poddziałań określonych w Szczegółowym Opisie Priorytetów PO KL</t>
  </si>
  <si>
    <t>2. Nr Priorytetu</t>
  </si>
  <si>
    <t>5. Projekty wyodrębnione / z komponentem</t>
  </si>
  <si>
    <t>2. Nr Działania / Poddziałania</t>
  </si>
  <si>
    <t>8. Projekt wyodrębniony / projekt z komponentem</t>
  </si>
  <si>
    <t>9. Kraj pochodzenia partnerów zagranicznych</t>
  </si>
  <si>
    <t>10. Zakres współpracy (tj. zakres wymienianych doświadczeń, adaptowanych rozwiązań, wspólnych rozwiązań planowanych do wypracowania, wspólnych i skoordynowanych działań itd.)</t>
  </si>
  <si>
    <t xml:space="preserve">Należy wskazać wyniki działań prowadzonych we współpracy z partnerami zagranicznymi.  Informację w tym punkcie należy przedstawić w sposób analityczny i całościowy, uwzględniając np. podobny zakres projektów. </t>
  </si>
  <si>
    <t>PRIORYTET VI</t>
  </si>
  <si>
    <t>PRIORYTET VII</t>
  </si>
  <si>
    <t xml:space="preserve">Liczba klientów instytucji pomocy społecznej, którzy zakończyli udział w projektach dotyczących aktywnej integracji </t>
  </si>
  <si>
    <t>PRIORYTET VIII</t>
  </si>
  <si>
    <t>Liczba pracujących osób dorosłych, które zakończyły udział w projektach szkoleniowych</t>
  </si>
  <si>
    <t>Liczba pracowników zagrożonych negatywnymi skutkami procesów restrukturyzacji w przedsiębiorstwach, którzy zostali objęci działaniami szybkiego reagowania</t>
  </si>
  <si>
    <t>Liczba doktorantów, którzy otrzymali stypendia naukowe</t>
  </si>
  <si>
    <t>PRIORYTET IX</t>
  </si>
  <si>
    <t>Liczba uczniów w szkołach prowadzących kształcenie zawodowe, którzy zakończyli udział w stażach i praktykach w ramach Priorytetu</t>
  </si>
  <si>
    <t>W przypadku projektów systemowych realizowanych w ramach Poddziałania 6.1.3 w tabeli należy uwzględniać wartości narastająco od początku realizacji projektu.</t>
  </si>
  <si>
    <r>
      <t>Wskaźnik efektywności zatrudnieniowej należy liczyć</t>
    </r>
    <r>
      <rPr>
        <b/>
        <sz val="9"/>
        <rFont val="Arial"/>
        <family val="2"/>
      </rPr>
      <t xml:space="preserve"> narastająco od początku realizacjji Priorytetu</t>
    </r>
    <r>
      <rPr>
        <sz val="9"/>
        <rFont val="Arial"/>
        <family val="2"/>
      </rPr>
      <t>.</t>
    </r>
  </si>
  <si>
    <t>Inne wskaźniki efektywności zatrudnieniowej określone we wniosku o dofinansowanie w ramach Priorytetu/ Działania (należy podać nr Priorytetu/ Działania j.w.)</t>
  </si>
  <si>
    <t>..</t>
  </si>
  <si>
    <r>
      <t xml:space="preserve">Załącznik nr 7. Wartość udzielonej i wypłaconej pomocy publicznej oraz pomocy </t>
    </r>
    <r>
      <rPr>
        <b/>
        <i/>
        <sz val="11"/>
        <rFont val="Arial"/>
        <family val="2"/>
      </rPr>
      <t>de minimis</t>
    </r>
    <r>
      <rPr>
        <b/>
        <sz val="11"/>
        <rFont val="Arial"/>
        <family val="2"/>
      </rPr>
      <t xml:space="preserve"> w ramach Programu Operacyjnego Kapitał Ludzki (w PLN)</t>
    </r>
  </si>
  <si>
    <r>
      <t xml:space="preserve">Liczba osób, które </t>
    </r>
    <r>
      <rPr>
        <sz val="10"/>
        <rFont val="Arial"/>
        <family val="2"/>
      </rPr>
      <t>otrzymały środki na podjęcie działalności gospodarczej, w tym:</t>
    </r>
  </si>
  <si>
    <t>10. Informacja o wykonaniu wskaźnika efektywności zatrudnieniowej w ramach Priorytetu</t>
  </si>
  <si>
    <t>Osiągnięta wartość wskaźnika efektywności zatrudnieniowej w ramach Priorytetu (%)</t>
  </si>
  <si>
    <t xml:space="preserve">Liczba szkół i placówek kształcenia zawodowego, które współpracowały z przedsiębiorstwami w zakresie wdrażania programów rozwojowych </t>
  </si>
  <si>
    <t>Liczba ośrodków wychowania przedszkolnego, które uzyskały wsparcie w ramach Priorytetu</t>
  </si>
  <si>
    <t>w tym migranci</t>
  </si>
  <si>
    <t>Przedział wiekowy</t>
  </si>
  <si>
    <t>podstawowe, gimnazjalne
i niższe</t>
  </si>
  <si>
    <t>pomaturalne</t>
  </si>
  <si>
    <t>wyższe</t>
  </si>
  <si>
    <t>w tym rolnicy</t>
  </si>
  <si>
    <t>Grupa projektów</t>
  </si>
  <si>
    <t>Liczba projektów</t>
  </si>
  <si>
    <t>Organizowanie konferencji, seminariów, warsztatów i spotkań</t>
  </si>
  <si>
    <t>Prowadzenie badań i analiz</t>
  </si>
  <si>
    <t>Przygotowanie, tłumaczenia i wydawanie publikacji, opracowań, raportów</t>
  </si>
  <si>
    <t>Doradztwo, wymiana pracowników, staże, wizyty studyjne</t>
  </si>
  <si>
    <t>L.p.</t>
  </si>
  <si>
    <t>- w tym liczba osób w wieku powyżej 50. roku życia</t>
  </si>
  <si>
    <t>w tym osoby należące do mniejszości narodowych i etnicznych</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</si>
  <si>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</si>
  <si>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</si>
  <si>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</si>
  <si>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</si>
  <si>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Odsetek klientów instytucji pomocy społecznej będących w wieku aktywności zawodowej i nie pracujących, którzy w ramach Priorytetu zostali objęci działaniami aktywnej integracji</t>
  </si>
  <si>
    <t>Odsetek klientów instytucji pomocy społecznej, którzy zostali objęci kontraktami socjalnymi</t>
  </si>
  <si>
    <t>Liczba osób, które ukończyły udział w stażach lub szkoleniach praktycznych w podziale na:</t>
  </si>
  <si>
    <r>
      <t xml:space="preserve">Pomiar wskaźników jest dokonywany zgodnie z </t>
    </r>
    <r>
      <rPr>
        <i/>
        <sz val="9"/>
        <rFont val="Arial"/>
        <family val="2"/>
      </rPr>
      <t>Podręcznikiem wskaźników PO KL 2007-2013</t>
    </r>
    <r>
      <rPr>
        <sz val="9"/>
        <rFont val="Arial"/>
        <family val="2"/>
      </rPr>
      <t xml:space="preserve">, stanowiącym załącznik do </t>
    </r>
    <r>
      <rPr>
        <i/>
        <sz val="9"/>
        <rFont val="Arial"/>
        <family val="2"/>
      </rPr>
      <t>Zasad systemu sprawozdawczości PO KL 2007-2013</t>
    </r>
    <r>
      <rPr>
        <sz val="9"/>
        <rFont val="Arial"/>
        <family val="2"/>
      </rPr>
      <t>.</t>
    </r>
  </si>
  <si>
    <r>
      <t xml:space="preserve">Docelowa wartość wskaźnika – </t>
    </r>
    <r>
      <rPr>
        <sz val="9"/>
        <rFont val="Arial"/>
        <family val="2"/>
      </rPr>
      <t xml:space="preserve">wartość określona na 2013 rok. Dla wybranych wskaźników produktu monitorowanych w niniejszym sprawozdaniu nie określono regionalnych wartości docelowych, w związku z czym w kolumnie 3 wskazano </t>
    </r>
    <r>
      <rPr>
        <i/>
        <sz val="9"/>
        <rFont val="Arial"/>
        <family val="2"/>
      </rPr>
      <t>"Nie określono"</t>
    </r>
    <r>
      <rPr>
        <sz val="9"/>
        <rFont val="Arial"/>
        <family val="2"/>
      </rPr>
      <t>, zaś w kolumnie 10 –</t>
    </r>
    <r>
      <rPr>
        <i/>
        <sz val="9"/>
        <rFont val="Arial"/>
        <family val="2"/>
      </rPr>
      <t xml:space="preserve"> "Nie dotyczy".</t>
    </r>
    <r>
      <rPr>
        <b/>
        <sz val="9"/>
        <rFont val="Arial"/>
        <family val="2"/>
      </rPr>
      <t xml:space="preserve">
Stopień realizacji wskaźnika </t>
    </r>
    <r>
      <rPr>
        <sz val="9"/>
        <rFont val="Arial"/>
        <family val="2"/>
      </rPr>
      <t>– wyrażony w % jest relacją osiągniętej wartości wskaźnika w stosunku do jego wartości docelowej.</t>
    </r>
  </si>
  <si>
    <t xml:space="preserve">* kolumnę należy wypełnić łącznie dla protestów rozpatrywanych przez podległe IP II oraz IP jeśli dotyczy. </t>
  </si>
  <si>
    <t xml:space="preserve">** kolumna dotyczy tylko IP ( Pola  4,  8, 11 powinny być wypełniane w oparciu o dane z podległych IP II - jeśli zostały one powołane). W przypadku województw, w których nie powołano IP II pola 3,  7, 10 należy wypełnić wpisując zwrot "nie dotyczy".      </t>
  </si>
  <si>
    <t xml:space="preserve">OCENA FORMALNA </t>
  </si>
  <si>
    <t>PROTESTY*</t>
  </si>
  <si>
    <t>ODWOŁANIA**</t>
  </si>
  <si>
    <r>
      <t>1.</t>
    </r>
    <r>
      <rPr>
        <sz val="10"/>
        <rFont val="Arial"/>
        <family val="2"/>
      </rPr>
      <t xml:space="preserve"> </t>
    </r>
    <r>
      <rPr>
        <b/>
        <sz val="10"/>
        <rFont val="Arial"/>
        <family val="2"/>
      </rPr>
      <t xml:space="preserve">liczba wniosków przyjętych do oceny formalnej </t>
    </r>
    <r>
      <rPr>
        <sz val="7"/>
        <rFont val="Arial"/>
        <family val="2"/>
      </rPr>
      <t>(1)</t>
    </r>
    <r>
      <rPr>
        <b/>
        <sz val="10"/>
        <rFont val="Arial"/>
        <family val="2"/>
      </rPr>
      <t xml:space="preserve"> </t>
    </r>
    <r>
      <rPr>
        <sz val="10"/>
        <rFont val="Arial"/>
        <family val="2"/>
      </rPr>
      <t>:</t>
    </r>
  </si>
  <si>
    <r>
      <t>2.</t>
    </r>
    <r>
      <rPr>
        <sz val="10"/>
        <rFont val="Arial"/>
        <family val="2"/>
      </rPr>
      <t xml:space="preserve"> </t>
    </r>
    <r>
      <rPr>
        <b/>
        <sz val="10"/>
        <rFont val="Arial"/>
        <family val="2"/>
      </rPr>
      <t xml:space="preserve">liczba wniosków ocenionych negatywnie po ocenie formalnej </t>
    </r>
    <r>
      <rPr>
        <sz val="7"/>
        <rFont val="Arial"/>
        <family val="2"/>
      </rPr>
      <t xml:space="preserve">(2) (3) </t>
    </r>
    <r>
      <rPr>
        <b/>
        <sz val="10"/>
        <rFont val="Arial"/>
        <family val="2"/>
      </rPr>
      <t xml:space="preserve">: </t>
    </r>
  </si>
  <si>
    <r>
      <t xml:space="preserve">3. liczba protestów od negatywnej oceny formalnej projektów, </t>
    </r>
    <r>
      <rPr>
        <sz val="10"/>
        <rFont val="Arial"/>
        <family val="2"/>
      </rPr>
      <t xml:space="preserve">które wpłynęły do IOK </t>
    </r>
    <r>
      <rPr>
        <b/>
        <sz val="10"/>
        <rFont val="Arial"/>
        <family val="2"/>
      </rPr>
      <t>w tym:</t>
    </r>
  </si>
  <si>
    <r>
      <t>3</t>
    </r>
    <r>
      <rPr>
        <sz val="10"/>
        <rFont val="Arial"/>
        <family val="2"/>
      </rPr>
      <t xml:space="preserve">. </t>
    </r>
    <r>
      <rPr>
        <b/>
        <sz val="10"/>
        <rFont val="Arial"/>
        <family val="2"/>
      </rPr>
      <t>liczba odwołań od negatywnej oceny formalnej projektów,</t>
    </r>
    <r>
      <rPr>
        <sz val="10"/>
        <rFont val="Arial"/>
        <family val="2"/>
      </rPr>
      <t xml:space="preserve"> które wpłynęły do IP </t>
    </r>
    <r>
      <rPr>
        <b/>
        <sz val="10"/>
        <rFont val="Arial"/>
        <family val="2"/>
      </rPr>
      <t>w tym:</t>
    </r>
  </si>
  <si>
    <r>
      <t>3.1 rozpatrzonych</t>
    </r>
    <r>
      <rPr>
        <sz val="10"/>
        <rFont val="Arial"/>
        <family val="2"/>
      </rPr>
      <t xml:space="preserve"> (ogółem) </t>
    </r>
    <r>
      <rPr>
        <sz val="7"/>
        <rFont val="Arial"/>
        <family val="2"/>
      </rPr>
      <t>(3)</t>
    </r>
    <r>
      <rPr>
        <sz val="10"/>
        <rFont val="Arial"/>
        <family val="2"/>
      </rPr>
      <t xml:space="preserve"> : </t>
    </r>
  </si>
  <si>
    <r>
      <t xml:space="preserve">3.1 rozpatrzonych (ogółem) </t>
    </r>
    <r>
      <rPr>
        <b/>
        <sz val="7"/>
        <rFont val="Arial"/>
        <family val="2"/>
      </rPr>
      <t>(3)</t>
    </r>
    <r>
      <rPr>
        <b/>
        <sz val="10"/>
        <rFont val="Arial"/>
        <family val="2"/>
      </rPr>
      <t xml:space="preserve">: </t>
    </r>
  </si>
  <si>
    <t xml:space="preserve">3.1.1 pozytywnie: </t>
  </si>
  <si>
    <t xml:space="preserve">3.1.2 negatywnie: </t>
  </si>
  <si>
    <r>
      <t xml:space="preserve">3.2 pozostawionych bez rozpatrzenia </t>
    </r>
    <r>
      <rPr>
        <b/>
        <sz val="7"/>
        <rFont val="Arial"/>
        <family val="2"/>
      </rPr>
      <t>(3)</t>
    </r>
    <r>
      <rPr>
        <b/>
        <sz val="10"/>
        <rFont val="Arial"/>
        <family val="2"/>
      </rPr>
      <t xml:space="preserve">: </t>
    </r>
  </si>
  <si>
    <t xml:space="preserve">3.3 wycofanych: </t>
  </si>
  <si>
    <t xml:space="preserve">3.4 w trakcie rozpatrywania: </t>
  </si>
  <si>
    <r>
      <t>4. liczba wniosków, z pkt 3.1.1, które po pozytywnym rozpatrzeniu protestu od oceny formalnej uzyskały dofinansowanie (podpisano umowy o dofinansowanie ralizacji  projektu)</t>
    </r>
    <r>
      <rPr>
        <sz val="10"/>
        <rFont val="Arial"/>
        <family val="2"/>
      </rPr>
      <t xml:space="preserve"> </t>
    </r>
    <r>
      <rPr>
        <sz val="7"/>
        <rFont val="Arial"/>
        <family val="2"/>
      </rPr>
      <t>(4)</t>
    </r>
    <r>
      <rPr>
        <b/>
        <sz val="10"/>
        <rFont val="Arial"/>
        <family val="2"/>
      </rPr>
      <t xml:space="preserve"> : </t>
    </r>
  </si>
  <si>
    <r>
      <t xml:space="preserve">4. liczba wniosków, z pkt 3.1.1, które po pozytywnym rozpatrzeniu odwołania od oceny formalnej uzyskały dofinansowanie (podpisano umowy o dofinansowanie ralizacji  projektu) </t>
    </r>
    <r>
      <rPr>
        <b/>
        <sz val="7"/>
        <rFont val="Arial"/>
        <family val="2"/>
      </rPr>
      <t xml:space="preserve">(4) </t>
    </r>
    <r>
      <rPr>
        <b/>
        <sz val="10"/>
        <rFont val="Arial"/>
        <family val="2"/>
      </rPr>
      <t xml:space="preserve">: </t>
    </r>
  </si>
  <si>
    <t xml:space="preserve">OCENA MERYTORYCZNA </t>
  </si>
  <si>
    <r>
      <t xml:space="preserve">5. liczba wniosków przyjętych do oceny merytorycznej </t>
    </r>
    <r>
      <rPr>
        <b/>
        <sz val="7"/>
        <rFont val="Arial"/>
        <family val="2"/>
      </rPr>
      <t>(5) (6) :</t>
    </r>
    <r>
      <rPr>
        <b/>
        <sz val="10"/>
        <rFont val="Arial"/>
        <family val="2"/>
      </rPr>
      <t xml:space="preserve"> </t>
    </r>
    <r>
      <rPr>
        <sz val="10"/>
        <rFont val="Arial"/>
        <family val="2"/>
      </rPr>
      <t xml:space="preserve"> </t>
    </r>
  </si>
  <si>
    <t xml:space="preserve">             OCENA  PONIŻEJ  MINIMUM  PUNKTOWEGO   </t>
  </si>
  <si>
    <r>
      <t>6. liczba wniosków ocenionych  negatywnie po ocenie merytorycznej</t>
    </r>
    <r>
      <rPr>
        <sz val="10"/>
        <rFont val="Arial"/>
        <family val="2"/>
      </rPr>
      <t xml:space="preserve"> (wniosek uzyskał poniżej 60 pkt lub/i poniżej 60%, w którymkolwiek kryterium oceny lub/i został odrzucony ze względu na niespełnienie kryteriów w części A KOM):</t>
    </r>
  </si>
  <si>
    <r>
      <t>7. liczba protestów od negatywnej oceny merytorycznej projektów</t>
    </r>
    <r>
      <rPr>
        <sz val="10"/>
        <rFont val="Arial"/>
        <family val="2"/>
      </rPr>
      <t xml:space="preserve">, które wpłynęły do IOK, 
</t>
    </r>
    <r>
      <rPr>
        <b/>
        <sz val="10"/>
        <rFont val="Arial"/>
        <family val="2"/>
      </rPr>
      <t>w tym:</t>
    </r>
  </si>
  <si>
    <t>2) liczba osób, które skorzystały z instrumentów zwrotnych</t>
  </si>
  <si>
    <r>
      <t>7. liczba odwołań od negatywnej oceny merytorycznej projektów</t>
    </r>
    <r>
      <rPr>
        <sz val="10"/>
        <rFont val="Arial"/>
        <family val="2"/>
      </rPr>
      <t xml:space="preserve"> (wniosek uzyskał poniżej 60 pkt lub/i poniżej 60%, w którymkolwiek kryterium oceny lub/i został odrzucony ze względu na niespełnienie kryteriów w części A KOM), które wpłynęły do IP, </t>
    </r>
    <r>
      <rPr>
        <b/>
        <sz val="10"/>
        <rFont val="Arial"/>
        <family val="2"/>
      </rPr>
      <t>w tym:</t>
    </r>
  </si>
  <si>
    <r>
      <t>7.1 rozpatrzonych</t>
    </r>
    <r>
      <rPr>
        <sz val="10"/>
        <rFont val="Arial"/>
        <family val="2"/>
      </rPr>
      <t xml:space="preserve"> (ogółem) </t>
    </r>
    <r>
      <rPr>
        <sz val="7"/>
        <rFont val="Arial"/>
        <family val="2"/>
      </rPr>
      <t xml:space="preserve">(3) </t>
    </r>
    <r>
      <rPr>
        <b/>
        <sz val="10"/>
        <rFont val="Arial"/>
        <family val="2"/>
      </rPr>
      <t xml:space="preserve">: </t>
    </r>
  </si>
  <si>
    <r>
      <t xml:space="preserve">7.1 rozpatrzonych </t>
    </r>
    <r>
      <rPr>
        <sz val="10"/>
        <rFont val="Arial"/>
        <family val="2"/>
      </rPr>
      <t xml:space="preserve">(ogółem) </t>
    </r>
    <r>
      <rPr>
        <sz val="7"/>
        <rFont val="Arial"/>
        <family val="2"/>
      </rPr>
      <t>(3)</t>
    </r>
    <r>
      <rPr>
        <sz val="10"/>
        <rFont val="Arial"/>
        <family val="2"/>
      </rPr>
      <t xml:space="preserve"> </t>
    </r>
    <r>
      <rPr>
        <b/>
        <sz val="10"/>
        <rFont val="Arial"/>
        <family val="2"/>
      </rPr>
      <t xml:space="preserve">: </t>
    </r>
  </si>
  <si>
    <t xml:space="preserve">7.1.1 pozytywnie: </t>
  </si>
  <si>
    <t xml:space="preserve">7.1.2 negatywnie: </t>
  </si>
  <si>
    <r>
      <t xml:space="preserve">7.2 pozostawionych bez rozpatrzenia </t>
    </r>
    <r>
      <rPr>
        <b/>
        <sz val="7"/>
        <rFont val="Arial"/>
        <family val="2"/>
      </rPr>
      <t xml:space="preserve">(3) </t>
    </r>
    <r>
      <rPr>
        <b/>
        <sz val="10"/>
        <rFont val="Arial"/>
        <family val="2"/>
      </rPr>
      <t xml:space="preserve">:  </t>
    </r>
  </si>
  <si>
    <r>
      <t xml:space="preserve">7.2 pozostawionych bez rozpatrzenia </t>
    </r>
    <r>
      <rPr>
        <b/>
        <sz val="7"/>
        <rFont val="Arial"/>
        <family val="2"/>
      </rPr>
      <t xml:space="preserve">(3) </t>
    </r>
    <r>
      <rPr>
        <b/>
        <sz val="10"/>
        <rFont val="Arial"/>
        <family val="2"/>
      </rPr>
      <t xml:space="preserve">: </t>
    </r>
  </si>
  <si>
    <t>7.3 wycofanych:</t>
  </si>
  <si>
    <t xml:space="preserve">7.4 w trakcie rozpatrywania: </t>
  </si>
  <si>
    <r>
      <t>8.</t>
    </r>
    <r>
      <rPr>
        <sz val="10"/>
        <rFont val="Arial"/>
        <family val="2"/>
      </rPr>
      <t xml:space="preserve"> </t>
    </r>
    <r>
      <rPr>
        <b/>
        <sz val="10"/>
        <rFont val="Arial"/>
        <family val="2"/>
      </rPr>
      <t>liczba wniosków z pkt 7.1.1, które po ponownej ocenie  w wyniku pozytywnego  rozpatrzenia protestu uzyskały dofinansowanie (podpisano umowy o dofinansowanie ralizacji projektu)</t>
    </r>
    <r>
      <rPr>
        <b/>
        <sz val="7"/>
        <rFont val="Arial"/>
        <family val="2"/>
      </rPr>
      <t xml:space="preserve"> </t>
    </r>
    <r>
      <rPr>
        <sz val="7"/>
        <rFont val="Arial"/>
        <family val="2"/>
      </rPr>
      <t>(4)</t>
    </r>
    <r>
      <rPr>
        <b/>
        <sz val="10"/>
        <rFont val="Arial"/>
        <family val="2"/>
      </rPr>
      <t xml:space="preserve"> :</t>
    </r>
  </si>
  <si>
    <r>
      <t xml:space="preserve">8. liczba wniosków z pkt 7.1.1, które po ponownej ocenie  w wyniku pozytywnego rozpatrzenia odwołania uzyskały dofinansowanie (podpisano umowy o dofinansowanie ralizacji projektu) </t>
    </r>
    <r>
      <rPr>
        <sz val="7"/>
        <rFont val="Arial"/>
        <family val="2"/>
      </rPr>
      <t>(4)</t>
    </r>
    <r>
      <rPr>
        <b/>
        <sz val="10"/>
        <rFont val="Arial"/>
        <family val="2"/>
      </rPr>
      <t xml:space="preserve"> : </t>
    </r>
  </si>
  <si>
    <t xml:space="preserve">OCENA  POWYŻEJ  MINIMUM  PUNKTOWEGO   </t>
  </si>
  <si>
    <r>
      <t>9. liczba wniosków, które po ocenie merytorycznej uzyskały powyżej 60 pkt i 60 % 
w każdym kryterium oceny lecz nie zostały remomendowane do dofinansowania z powodu wyczerpania alokacji w konkursie (lista rezerwowa)</t>
    </r>
    <r>
      <rPr>
        <sz val="10"/>
        <rFont val="Arial"/>
        <family val="2"/>
      </rPr>
      <t xml:space="preserve"> </t>
    </r>
    <r>
      <rPr>
        <sz val="7"/>
        <rFont val="Arial"/>
        <family val="2"/>
      </rPr>
      <t xml:space="preserve">(4) </t>
    </r>
    <r>
      <rPr>
        <sz val="10"/>
        <rFont val="Arial"/>
        <family val="2"/>
      </rPr>
      <t xml:space="preserve">:  </t>
    </r>
  </si>
  <si>
    <r>
      <t>10. liczba protestów od oceny ww. projektów</t>
    </r>
    <r>
      <rPr>
        <sz val="10"/>
        <rFont val="Arial"/>
        <family val="2"/>
      </rPr>
      <t xml:space="preserve">, które wpłynęły do IOK, </t>
    </r>
    <r>
      <rPr>
        <b/>
        <sz val="10"/>
        <rFont val="Arial"/>
        <family val="2"/>
      </rPr>
      <t xml:space="preserve">w tym: </t>
    </r>
  </si>
  <si>
    <t xml:space="preserve">10. liczba odwołań od oceny projektów, które po ocenie merytorycznej uzyskały powyżej 60 pkt 
i 60 % w każdym kryterium oceny lecz nie zostały remomendowane do dofinansowania z powodu wyczerpania alokacji w konkursie (lista rezerwowa) w tym: </t>
  </si>
  <si>
    <r>
      <t xml:space="preserve">10.1 rozpatrzonych (ogółem) </t>
    </r>
    <r>
      <rPr>
        <b/>
        <sz val="7"/>
        <rFont val="Arial"/>
        <family val="2"/>
      </rPr>
      <t>(3)</t>
    </r>
    <r>
      <rPr>
        <b/>
        <sz val="10"/>
        <rFont val="Arial"/>
        <family val="2"/>
      </rPr>
      <t xml:space="preserve"> : </t>
    </r>
  </si>
  <si>
    <r>
      <t xml:space="preserve">10.1 rozpatrzonych (ogółem) </t>
    </r>
    <r>
      <rPr>
        <sz val="7"/>
        <rFont val="Arial"/>
        <family val="2"/>
      </rPr>
      <t xml:space="preserve">(3) </t>
    </r>
    <r>
      <rPr>
        <sz val="10"/>
        <rFont val="Arial"/>
        <family val="2"/>
      </rPr>
      <t xml:space="preserve">: </t>
    </r>
  </si>
  <si>
    <t>10.1.1 pozytywnie:</t>
  </si>
  <si>
    <t xml:space="preserve">10.1.2 negatywnie </t>
  </si>
  <si>
    <t xml:space="preserve">10.1.1 pozytywnie: </t>
  </si>
  <si>
    <t xml:space="preserve">10.1.2 negatywnie: </t>
  </si>
  <si>
    <r>
      <t xml:space="preserve">10.2 pozostawionych bez rozpatrzenia </t>
    </r>
    <r>
      <rPr>
        <b/>
        <sz val="7"/>
        <rFont val="Arial"/>
        <family val="2"/>
      </rPr>
      <t>(3)</t>
    </r>
    <r>
      <rPr>
        <b/>
        <sz val="10"/>
        <rFont val="Arial"/>
        <family val="2"/>
      </rPr>
      <t xml:space="preserve"> : </t>
    </r>
  </si>
  <si>
    <r>
      <t xml:space="preserve">10.2 pozostawionych bez rozpatrzenia </t>
    </r>
    <r>
      <rPr>
        <b/>
        <sz val="7"/>
        <rFont val="Arial"/>
        <family val="2"/>
      </rPr>
      <t>(3)</t>
    </r>
    <r>
      <rPr>
        <b/>
        <sz val="10"/>
        <rFont val="Arial"/>
        <family val="2"/>
      </rPr>
      <t>:</t>
    </r>
  </si>
  <si>
    <t xml:space="preserve">10.3 wycofanych: </t>
  </si>
  <si>
    <t xml:space="preserve">10.4 w trakcie rozpatrywania: </t>
  </si>
  <si>
    <r>
      <t xml:space="preserve">11. liczba wniosków, z pkt 10.1.1, które po ponownej ocenie w wyniku pozytywnego  rozpatrzenia protestu uzyskały dofinansowanie (podpisano umowy o dofinansowanie ralizacji  projektu) </t>
    </r>
    <r>
      <rPr>
        <b/>
        <sz val="7"/>
        <rFont val="Arial"/>
        <family val="2"/>
      </rPr>
      <t>(4</t>
    </r>
    <r>
      <rPr>
        <sz val="7"/>
        <rFont val="Arial"/>
        <family val="2"/>
      </rPr>
      <t xml:space="preserve">) </t>
    </r>
    <r>
      <rPr>
        <b/>
        <sz val="10"/>
        <rFont val="Arial"/>
        <family val="2"/>
      </rPr>
      <t xml:space="preserve">: </t>
    </r>
  </si>
  <si>
    <r>
      <t xml:space="preserve">11. liczba wniosków, z pkt 10.1.1, które po ponownej ocenie w wyniku pozytywnego  rozpatrzenia odwołania uzyskały dofinansowanie (podpisano umowy o dofinansowanie ralizacji  projektu) </t>
    </r>
    <r>
      <rPr>
        <sz val="7"/>
        <rFont val="Arial"/>
        <family val="2"/>
      </rPr>
      <t>(4)</t>
    </r>
    <r>
      <rPr>
        <sz val="10"/>
        <rFont val="Arial"/>
        <family val="2"/>
      </rPr>
      <t xml:space="preserve"> </t>
    </r>
    <r>
      <rPr>
        <b/>
        <sz val="10"/>
        <rFont val="Arial"/>
        <family val="2"/>
      </rPr>
      <t xml:space="preserve">: </t>
    </r>
  </si>
  <si>
    <t xml:space="preserve">INNE DANE </t>
  </si>
  <si>
    <t xml:space="preserve">ODWOŁANIA I 
PROTESTY </t>
  </si>
  <si>
    <r>
      <t xml:space="preserve">12. liczba wniosków, do których złożono  protesty zarówno na etapie oceny formalnej, jak i merytorycznej </t>
    </r>
    <r>
      <rPr>
        <b/>
        <sz val="7"/>
        <rFont val="Arial"/>
        <family val="2"/>
      </rPr>
      <t xml:space="preserve">(7) </t>
    </r>
    <r>
      <rPr>
        <b/>
        <sz val="10"/>
        <rFont val="Arial"/>
        <family val="2"/>
      </rPr>
      <t xml:space="preserve">: </t>
    </r>
  </si>
  <si>
    <t>Relacja liczby pracowników zagrożonych utratą pracy i osób zwolnionych w przedsiębiorstwach dotkniętych procesami restrukturyzacyjnymi objętych działaniami szybkiego reagowania w stosunku do liczby pracowników objętych zwolnieniami grupowymi, zgłaszanymi do urzędów pracy</t>
  </si>
  <si>
    <t xml:space="preserve">Odsetek pracowników instytucji pomocy i integracji społecznej bezpośrednio zajmujących się aktywną integracją, którzy podnieśli swoje kwalifikacje </t>
  </si>
  <si>
    <t xml:space="preserve">Liczba pracowników instytucji pomocy i integracji społecznej bezpośrednio zajmujących się aktywną integracją, którzy w wyniku wsparcia z EFS podnieśli swoje kwalifikacje </t>
  </si>
  <si>
    <t>Liczba instytucji wspierających ekonomię społeczną, które otrzymały wsparcie w ramach Priorytetu, funkcjonujących co najmniej 2 lata po zakończeniu udziału w projekcie</t>
  </si>
  <si>
    <t>Liczba podmiotów ekonomii społecznej, które otrzymały wsparcie z EFS za pośrednictwem instytucji wspierających ekonomię społeczną</t>
  </si>
  <si>
    <t>Liczba podmiotów ekonomii społecznej utworzonych dzięki wsparciu z EFS</t>
  </si>
  <si>
    <t>Liczba osób niepełnosprawnych, które zakończyły udział w projektach realizowanych w ramach Działania</t>
  </si>
  <si>
    <r>
      <t>liczba osób, które znalazły lub kontynuują zatrudnienie</t>
    </r>
    <r>
      <rPr>
        <sz val="9"/>
        <rFont val="Arial"/>
        <family val="2"/>
      </rPr>
      <t xml:space="preserve"> - liczba osób, które podjęły zatrudnienie lub ropoczęły prowadzenie działalności gospodarczej po zakończeniu udziału w projektach realizowanych w ramach Priorytetu - dot. uczestników, którzy zakończyli udział w Priorytecie od roku, w którym w Planach działania wprowadzono kryteria dot. pomiaru efektywności zatrudnieniowej
</t>
    </r>
    <r>
      <rPr>
        <b/>
        <sz val="9"/>
        <rFont val="Arial"/>
        <family val="2"/>
      </rPr>
      <t>W kol. 6-8 należy wykazać uczestników, którzy podjęli zatrudnienie spośród osób wykazanych w kol. 3-5</t>
    </r>
  </si>
  <si>
    <r>
      <t xml:space="preserve">Tabela 7.1 Wartość udzielonej (umowy/decyzje) i wypłaconej pomocy publicznej oraz pomocy </t>
    </r>
    <r>
      <rPr>
        <b/>
        <i/>
        <sz val="11"/>
        <rFont val="Arial"/>
        <family val="2"/>
      </rPr>
      <t>de minimis</t>
    </r>
    <r>
      <rPr>
        <b/>
        <sz val="11"/>
        <rFont val="Arial"/>
        <family val="2"/>
      </rPr>
      <t xml:space="preserve"> od uruchomienia Programu Operacyjnego Kapitał Ludzki w podziale na Priorytet/Działanie i podstawę udzielenia pomocy (na podstawie KSI SIMIK 07-13)</t>
    </r>
  </si>
  <si>
    <r>
      <t xml:space="preserve">Tabela 7.2 Wartość udzielonej (umowy/decyzje) i wypłaconej pomocy publicznej oraz pomocy </t>
    </r>
    <r>
      <rPr>
        <b/>
        <i/>
        <sz val="11"/>
        <rFont val="Arial"/>
        <family val="2"/>
      </rPr>
      <t>de minimis</t>
    </r>
    <r>
      <rPr>
        <b/>
        <sz val="11"/>
        <rFont val="Arial"/>
        <family val="2"/>
      </rPr>
      <t xml:space="preserve"> na rzecz mikro, małych i średnich przedsiębiorstw (MŚP) od uruchomienia Programu Operacyjnego Kapitał Ludzki w podziale na Priorytet/Działanie</t>
    </r>
  </si>
  <si>
    <t>Załącznik nr 8. Protesty/ odwołania</t>
  </si>
  <si>
    <t>Załącznik nr 9. Monitorowanie projektów ponadnarodowych i innowacyjnych</t>
  </si>
  <si>
    <t>Odsetek osób w wieku 25-64 lata, które uczestniczyły w kształceniu  ustawicznym w stosunku do całkowitej liczby osób w tej grupie wiekowej</t>
  </si>
  <si>
    <t>1) liczba osób, które otrzymały bezzwrotne dotacje</t>
  </si>
  <si>
    <t>a) w tym w zakresie form szkolnych</t>
  </si>
  <si>
    <t>b) w tym w zakresie języków obcych</t>
  </si>
  <si>
    <t>c) w tym w zakresie ICT</t>
  </si>
  <si>
    <t xml:space="preserve">Liczba osób dorosłych, które skorzystały z usług doradztwa edukacyjno-szkoleniowego </t>
  </si>
  <si>
    <r>
      <t xml:space="preserve">12. liczba wniosków, do których złożono odwołanie zarówno na etapie oceny formalnej, jak i merytorycznej </t>
    </r>
    <r>
      <rPr>
        <b/>
        <sz val="7"/>
        <rFont val="Arial"/>
        <family val="2"/>
      </rPr>
      <t>(7)</t>
    </r>
    <r>
      <rPr>
        <b/>
        <sz val="10"/>
        <rFont val="Arial"/>
        <family val="2"/>
      </rPr>
      <t xml:space="preserve"> : </t>
    </r>
  </si>
  <si>
    <t>SKARGI</t>
  </si>
  <si>
    <t xml:space="preserve">13. liczba wniosków, do których złożono skargę do WSA: </t>
  </si>
  <si>
    <t xml:space="preserve">14. liczba wniosków, do których złożono skargę do NSA: </t>
  </si>
  <si>
    <t>UWAGI DOTYCZĄCE SPOSOBU WYPEŁNIANIA TABELI:</t>
  </si>
  <si>
    <t xml:space="preserve">(1) - przy ustalaniu danych liczbowych należy brać pod uwagę datę wpływu wniosku do instytucji. </t>
  </si>
  <si>
    <t xml:space="preserve">(2) - w tym wnioski cofnięte z oceny merytorycznej.   </t>
  </si>
  <si>
    <t>(3) - przy ustalaniu danych liczbowych należy brać pod uwagę datę nadania w urzędzie pisma zawierającego informacje o wyniku rozpatrzenia  - datę kancelaryjną.</t>
  </si>
  <si>
    <r>
      <t xml:space="preserve">Pomiar wskaźników jest dokonywany zgodnie z dokumentem </t>
    </r>
    <r>
      <rPr>
        <i/>
        <sz val="9"/>
        <rFont val="Arial"/>
        <family val="2"/>
      </rPr>
      <t>Sposób pomiaru wskaźnika efektywności zatrudnieniowej w projekcie</t>
    </r>
    <r>
      <rPr>
        <sz val="9"/>
        <rFont val="Arial"/>
        <family val="2"/>
      </rPr>
      <t>.</t>
    </r>
  </si>
  <si>
    <t xml:space="preserve">(4) - przy ustalaniu danych liczbowych należy brać pod uwagę datę zatwierdzenia odpowiedniej listy rankingowej przez właściwy organ. </t>
  </si>
  <si>
    <t xml:space="preserve">(5) - przy ustalaniu danych liczbowych należy brać pod uwagę stan na dzień rozpoczęcia prac KOP. </t>
  </si>
  <si>
    <t xml:space="preserve">(6) - należy uwzględnić jedynie wnioski, którym zgodnie z systemem realizacji PO KL przysługuje wniesienie środka odwoławczego od wyniku oceny merytorycznej.   </t>
  </si>
  <si>
    <r>
      <t xml:space="preserve">(7) - liczba przypadków, gdy </t>
    </r>
    <r>
      <rPr>
        <u val="single"/>
        <sz val="10"/>
        <rFont val="Arial"/>
        <family val="2"/>
      </rPr>
      <t>do tego samego wniosku</t>
    </r>
    <r>
      <rPr>
        <sz val="10"/>
        <rFont val="Arial"/>
        <family val="2"/>
      </rPr>
      <t xml:space="preserve"> </t>
    </r>
    <r>
      <rPr>
        <sz val="10"/>
        <rFont val="Arial"/>
        <family val="2"/>
      </rPr>
      <t>złożono protest od oceny formalnej i merytorycznej.</t>
    </r>
  </si>
  <si>
    <r>
      <t>W ramach wiersza nr 1</t>
    </r>
    <r>
      <rPr>
        <b/>
        <sz val="10"/>
        <rFont val="Arial"/>
        <family val="2"/>
      </rPr>
      <t xml:space="preserve"> </t>
    </r>
    <r>
      <rPr>
        <b/>
        <i/>
        <sz val="10"/>
        <rFont val="Arial"/>
        <family val="2"/>
      </rPr>
      <t>„podstawowe, gimnazjalne i niższe”</t>
    </r>
    <r>
      <rPr>
        <sz val="10"/>
        <rFont val="Arial"/>
        <family val="2"/>
      </rPr>
      <t xml:space="preserve"> wykazywane są osoby, które posiadają wykształcenie podstawowe, gimnazjalne oraz niższe od ww. wymienionych. W ramach wiersza nr 2 </t>
    </r>
    <r>
      <rPr>
        <b/>
        <i/>
        <sz val="10"/>
        <rFont val="Arial"/>
        <family val="2"/>
      </rPr>
      <t>„ponadgimnazjalne”</t>
    </r>
    <r>
      <rPr>
        <sz val="10"/>
        <rFont val="Arial"/>
        <family val="2"/>
      </rPr>
      <t xml:space="preserve"> wykazywane są osoby, które posiadają wykształcenie średnie lub zasadnicze zawodowe. W ramach wiersza nr 3 </t>
    </r>
    <r>
      <rPr>
        <b/>
        <i/>
        <sz val="10"/>
        <rFont val="Arial"/>
        <family val="2"/>
      </rPr>
      <t>„pomaturalne”</t>
    </r>
    <r>
      <rPr>
        <sz val="10"/>
        <rFont val="Arial"/>
        <family val="2"/>
      </rPr>
      <t xml:space="preserve"> wykazywane są osoby, które ukończyły szkołę policealną, ale nie ukończyły studiów wyższych. W ramach wiersza nr 4 </t>
    </r>
    <r>
      <rPr>
        <b/>
        <i/>
        <sz val="10"/>
        <rFont val="Arial"/>
        <family val="2"/>
      </rPr>
      <t>„wyższe”</t>
    </r>
    <r>
      <rPr>
        <sz val="10"/>
        <rFont val="Arial"/>
        <family val="2"/>
      </rPr>
      <t xml:space="preserve"> wykazywane są osoby, które posiadają wykształcenie wyższe (uzyskały tytuł licencjata lub inżyniera lub magistra lub doktora), w tym również osoby, które ukończyły studia podyplomowe.</t>
    </r>
  </si>
  <si>
    <r>
      <t xml:space="preserve">Zgodnie z rozporządzeniem Komisji (WE) nr 800/2008 z dnia 6 sierpnia 2008 r. uznające niektóre rodzaje pomocy za zgodne ze wspólnym rynkiem w zastosowaniu art. 87 i 88 Traktatu WE (ogólne rozporządzenie w sprawie wyłączeń blokowych) przyjęto następujące definicje przedsiębiorstw:
</t>
    </r>
    <r>
      <rPr>
        <b/>
        <sz val="9"/>
        <rFont val="Arial"/>
        <family val="2"/>
      </rPr>
      <t>Mikroprzedsiębiorstwo</t>
    </r>
    <r>
      <rPr>
        <sz val="9"/>
        <rFont val="Arial"/>
        <family val="2"/>
      </rPr>
      <t xml:space="preserve"> – jest to przedsiębiorstwo zatrudniające do 9 pracowników włącznie i którego roczny obrót i/lub całkowity bilans roczny nie przekracza 2 milionów EUR.
</t>
    </r>
    <r>
      <rPr>
        <b/>
        <sz val="9"/>
        <rFont val="Arial"/>
        <family val="2"/>
      </rPr>
      <t>Małe przedsiębiorstwo</t>
    </r>
    <r>
      <rPr>
        <sz val="9"/>
        <rFont val="Arial"/>
        <family val="2"/>
      </rPr>
      <t xml:space="preserve"> – jest to przedsiębiorstwo zatrudniające do 49 pracowników włącznie i którego roczny obrót i/lub całkowity bilans roczny nie przekracza 10 milionów EUR.
</t>
    </r>
    <r>
      <rPr>
        <b/>
        <sz val="9"/>
        <rFont val="Arial"/>
        <family val="2"/>
      </rPr>
      <t>Średnie przedsiębiorstwo</t>
    </r>
    <r>
      <rPr>
        <sz val="9"/>
        <rFont val="Arial"/>
        <family val="2"/>
      </rPr>
      <t xml:space="preserve"> – jest to przedsiębiorstwo zatrudniające do 249 pracowników włącznie i którego roczny obrót nie przekracza 50 milionów EUR a/lub całkowity bilans roczny nie przekracza 43 milionów EUR.
</t>
    </r>
    <r>
      <rPr>
        <b/>
        <sz val="9"/>
        <rFont val="Arial"/>
        <family val="2"/>
      </rPr>
      <t>Duże przedsiębiorstwo</t>
    </r>
    <r>
      <rPr>
        <sz val="9"/>
        <rFont val="Arial"/>
        <family val="2"/>
      </rPr>
      <t xml:space="preserve"> – jest to przedsiębiorstwo, które nie kwalifikuje się do żadnej z ww. kategorii przedsiębiorstw.
Ponadto, zgodnie z Instrukcją do wniosku o dofinansowanie projektu Program Operacyjny Kapitał Ludzki przyjęto następującą definicję samozatrudnionych:
</t>
    </r>
    <r>
      <rPr>
        <b/>
        <sz val="9"/>
        <rFont val="Arial"/>
        <family val="2"/>
      </rPr>
      <t xml:space="preserve">Samozatrudnieni </t>
    </r>
    <r>
      <rPr>
        <sz val="9"/>
        <rFont val="Arial"/>
        <family val="2"/>
      </rPr>
      <t>– osoby fizyczne prowadzące działalność gospodarczą, nie zatrudniające pracowników.</t>
    </r>
  </si>
  <si>
    <r>
      <t xml:space="preserve">Wartość udzielonej pomocy publicznej oraz pomocy </t>
    </r>
    <r>
      <rPr>
        <b/>
        <i/>
        <sz val="10"/>
        <rFont val="Arial"/>
        <family val="2"/>
      </rPr>
      <t xml:space="preserve">de minimis </t>
    </r>
    <r>
      <rPr>
        <sz val="10"/>
        <rFont val="Arial"/>
        <family val="2"/>
      </rPr>
      <t xml:space="preserve">- wartość środków stanowiących pomoc publiczną oraz pomoc </t>
    </r>
    <r>
      <rPr>
        <i/>
        <sz val="10"/>
        <rFont val="Arial"/>
        <family val="2"/>
      </rPr>
      <t>de minimis</t>
    </r>
    <r>
      <rPr>
        <sz val="10"/>
        <rFont val="Arial"/>
        <family val="2"/>
      </rPr>
      <t xml:space="preserve"> w ramach podpisanych w Programie umów/ decyzji o dofinansowanie realizacji projektów.
</t>
    </r>
    <r>
      <rPr>
        <b/>
        <sz val="10"/>
        <rFont val="Arial"/>
        <family val="2"/>
      </rPr>
      <t xml:space="preserve">Wartość wypłaconej pomocy publicznej oraz pomocy </t>
    </r>
    <r>
      <rPr>
        <b/>
        <i/>
        <sz val="10"/>
        <rFont val="Arial"/>
        <family val="2"/>
      </rPr>
      <t xml:space="preserve">de minimis </t>
    </r>
    <r>
      <rPr>
        <sz val="10"/>
        <rFont val="Arial"/>
        <family val="2"/>
      </rPr>
      <t>- wartość środków zakwalifikowanych jako pomoc publiczna oraz pomoc de minimis wypłaconych w ramach Programu (tj. przekazanych na rachunki beneficjentów) na podstawie zatwierdzonych wniosków o płatność.</t>
    </r>
  </si>
  <si>
    <r>
      <t xml:space="preserve">Liczba projektów objętych pomocą publiczną oraz pomocą </t>
    </r>
    <r>
      <rPr>
        <b/>
        <i/>
        <sz val="10"/>
        <rFont val="Arial"/>
        <family val="2"/>
      </rPr>
      <t>de minimis</t>
    </r>
  </si>
  <si>
    <r>
      <t xml:space="preserve">Wartość projektów objętych pomocą publiczną oraz pomocą </t>
    </r>
    <r>
      <rPr>
        <b/>
        <i/>
        <sz val="10"/>
        <rFont val="Arial"/>
        <family val="2"/>
      </rPr>
      <t>de minimis</t>
    </r>
  </si>
  <si>
    <r>
      <t xml:space="preserve">Wartość wypłaconej pomocy publicznej oraz pomocy </t>
    </r>
    <r>
      <rPr>
        <b/>
        <i/>
        <sz val="10"/>
        <rFont val="Arial"/>
        <family val="2"/>
      </rPr>
      <t>de minimis</t>
    </r>
  </si>
  <si>
    <t>- pracowników przedsiębiorstw w jednostkach naukowych</t>
  </si>
  <si>
    <t>Łączna wartość poniesionych wydatków</t>
  </si>
  <si>
    <t>Łączną wartość poniesionych wydatków należy podać narastająco, wyliczając na podstawie zatwierdzonych wniosków o płatność.</t>
  </si>
  <si>
    <t xml:space="preserve">- pracowników naukowych w przedsiębiorstwach </t>
  </si>
  <si>
    <t>Inne wskaźniki określone w Planie Działania dla Priorytetu</t>
  </si>
  <si>
    <t>Załącznik nr 1. Osiągnięte wartości wskaźników</t>
  </si>
  <si>
    <t>1.1. Wartości wskaźników rezultatu</t>
  </si>
  <si>
    <r>
      <t xml:space="preserve">UWAGA:
</t>
    </r>
    <r>
      <rPr>
        <sz val="10"/>
        <rFont val="Arial"/>
        <family val="2"/>
      </rPr>
      <t xml:space="preserve">Wartości wskaźników prezentujących liczbę osób, które zakończyły udział w projektach, powinny być powiązane z wartościami wynikającymi z załącznika nr 2 </t>
    </r>
    <r>
      <rPr>
        <i/>
        <sz val="10"/>
        <rFont val="Arial"/>
        <family val="2"/>
      </rPr>
      <t>„Przepływ uczestników projektów realizowanych w ramach Priorytetu”</t>
    </r>
    <r>
      <rPr>
        <sz val="10"/>
        <rFont val="Arial"/>
        <family val="2"/>
      </rPr>
      <t>. Jeśli dane dotyczące wskaźników w okresie składania sprawozdania nie są dostępne, należy pod tabelą zamieścić komentarz, w jakim terminie będą mogły zostać przedstawione.</t>
    </r>
  </si>
  <si>
    <t>1.2 Wartości wskaźników produktu</t>
  </si>
  <si>
    <t>Załącznik nr 2. Przepływ uczestników projektów realizowanych w ramach Priorytetu</t>
  </si>
  <si>
    <t>Załącznik nr 3. Określenie statusu na rynku pracy osób, które rozpoczęły udział w projektach realizowanych w ramach Priorytetu</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</si>
  <si>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xml:space="preserve">. Należy w niej uwzględnić każdą osobę, która rozpoczęła udział w projekcie. Jedna osoba może być wykazana tylko w ramach jednej z </t>
    </r>
    <r>
      <rPr>
        <b/>
        <sz val="10"/>
        <rFont val="Arial"/>
        <family val="2"/>
      </rPr>
      <t>kategorii głównych</t>
    </r>
    <r>
      <rPr>
        <sz val="10"/>
        <rFont val="Arial"/>
        <family val="2"/>
      </rPr>
      <t>. Kategorie główne prezentowane w tabeli są rozłączne.</t>
    </r>
  </si>
  <si>
    <t>Załącznik nr 4. Osoby, które rozpoczęły udział w projektach realizowanych w ramach Priorytetu, znajdujący się w dwóch grupach wiekowych 15-24 i 55-64 lata</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</si>
  <si>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xml:space="preserve">. </t>
    </r>
    <r>
      <rPr>
        <b/>
        <sz val="10"/>
        <rFont val="Arial"/>
        <family val="2"/>
      </rPr>
      <t>Wiek osoby objętej wsparciem określany jest w chwili rozpoczęcia jej udziału w projekcie</t>
    </r>
    <r>
      <rPr>
        <sz val="10"/>
        <rFont val="Arial"/>
        <family val="2"/>
      </rPr>
      <t>. W wierszu „Osoby młode 15-24 lata” należy uwzględnić uczestników projektu, którzy w dniu rozpoczęcia udziału w projekcie mieli skończone 15 lat (od dnia 15 urodzin) i jednocześnie nie ukończyli 25 lat (do dnia poprzedzającego dzień 25 urodzin).</t>
    </r>
  </si>
  <si>
    <t>Załącznik nr 5. Osoby, które rozpoczęły udział w projektach realizowanych w ramach Priorytetu ze względu na wykształcenie</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</si>
  <si>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Wykształcenie uczestników projektów określane jest w chwili rozpoczęcia ich udziału w projektach, biorąc pod uwagę ostatni zakończony formalnie etap edukacji danej osoby.</t>
    </r>
  </si>
  <si>
    <t>Załącznik nr 6. Przedsiębiorstwa, które przystąpiły do udziału w projektach realizowanych w ramach Priorytetu</t>
  </si>
  <si>
    <t>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W odniesieniu do projektów systemowych powiatowych urzędów pracy, ośrodków pomocy społecznej i powiatowych centrów pomocy rodzinie, należy uwzględniać dane kumulatywne od początku okresu ich realizacji.</t>
  </si>
  <si>
    <t>Kolumna 3 przedstawia liczbę przedsiębiorstw, które przystąpiły do udziału w projektach realizowanych w ramach Priorytetu w okresie sprawozdawczym, zaś kolumna 4 przedstawia liczbę przedsiębiorstw narastająco.</t>
  </si>
  <si>
    <t xml:space="preserve">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t>
  </si>
  <si>
    <t>Łączną wartość projektów należy podać narastająco, wyliczając na podstawie przyjętych do realizacji wniosków o dofinansowanie, dla których zawarto umowę lub wydano decyzję o dofinansowanie. W przypadku zawarcia aneksów do ww. umów w tabeli należy dokonać weryfikacji uprzednio wykazanych wartości projektów.</t>
  </si>
  <si>
    <t>Adaptowanie rozwiązań wypracowanych w innym kraju</t>
  </si>
  <si>
    <t>Wypracowywanie nowych rozwiązań</t>
  </si>
  <si>
    <t>Zakres informacji</t>
  </si>
  <si>
    <t>Informacje</t>
  </si>
  <si>
    <t>Projekty innowacyjne, w tym projekty innowacyjne z komponentem ponadnarodowym</t>
  </si>
  <si>
    <t>Informacja na temat naboru (tryb konkursowy)</t>
  </si>
  <si>
    <t>Priorytet I</t>
  </si>
  <si>
    <t>Priorytet N</t>
  </si>
  <si>
    <t>Informacja na temat projektów, w przypadku których podpisano umowę o dofinansowanie projektu w okresie sprawozdawczym (tryb konkursowy i systemowy)</t>
  </si>
  <si>
    <r>
      <t>liczba osób, które zakończyły udział w Priorytecie</t>
    </r>
    <r>
      <rPr>
        <sz val="9"/>
        <rFont val="Arial"/>
        <family val="2"/>
      </rPr>
      <t xml:space="preserve"> - dot. uczestników, którzy zakończyli udział w Priorytecie od roku, w którym w Planach działania wprowadzono kryteria dot. pomiaru efektywności zatrudnieniowej
</t>
    </r>
    <r>
      <rPr>
        <b/>
        <sz val="9"/>
        <rFont val="Arial"/>
        <family val="2"/>
      </rPr>
      <t>W kol. 3-5 należy wykazać osoby, nie wcześniej niż po upływie trzech miesięcy, licząc od dnia zakończenia uczestnictwa w Priorytecie lub jeżeli dana osoba podjęła zatrudnienie</t>
    </r>
  </si>
  <si>
    <t xml:space="preserve">Monitorowanie pomocy publicznej powinno być prowadzone zgodne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rozporządzeniu Ministra Rozwoju Regionalnego w sprawie udzielania przez Polską Agencję Rozwoju Przedsiębiorczości pomocy finansowej w ramach Programu Operacyjnego Kapitał Ludzki. </t>
  </si>
  <si>
    <t>Liczba projektów wspierających rozwój inicjatyw lokalnych*</t>
  </si>
  <si>
    <t>Liczba projektów wspierających rozwój inicjatyw na rzecz aktywizacji i integracji społeczności lokalnych*</t>
  </si>
  <si>
    <t>Liczba partnerstw (sieci współpracy) zawiązanych na szczeblu lokalnym i regionalnym*</t>
  </si>
  <si>
    <t>Liczba osób, które były objęte wsparciem w zakresie rozpoczynania własnej działalności gospodarczej typu spin off lub spin out*</t>
  </si>
  <si>
    <t>c) środki na rozpoczęcie działalności gospodarczej</t>
  </si>
  <si>
    <t>a) jednorazowy dodatek relokacyjny/ mobilnościowy**</t>
  </si>
  <si>
    <t>b) jednorazowy dodatek motywacyjny**</t>
  </si>
  <si>
    <t>** Wskaźniki monitorowane w odniesieniu do projektów, dla których wniosek o dofinansowanie został złożony do dnia 31 grudnia 2010 r.</t>
  </si>
  <si>
    <r>
      <t xml:space="preserve">Uczestników projektów należy przypisać do poszczególnych kategorii/podkategorii zgodnie z definicjami określonymi 
w Instrukcji do wniosku o dofinansowanie projektu Program Operacyjny Kapitał Ludzki.
• W wierszach </t>
    </r>
    <r>
      <rPr>
        <i/>
        <sz val="10"/>
        <rFont val="Arial"/>
        <family val="2"/>
      </rPr>
      <t>„Bezrobotni"</t>
    </r>
    <r>
      <rPr>
        <sz val="10"/>
        <rFont val="Arial"/>
        <family val="2"/>
      </rPr>
      <t xml:space="preserve"> oraz </t>
    </r>
    <r>
      <rPr>
        <i/>
        <sz val="10"/>
        <rFont val="Arial"/>
        <family val="2"/>
      </rPr>
      <t>„w tym osoby długotrwale bezrobotne"</t>
    </r>
    <r>
      <rPr>
        <sz val="10"/>
        <rFont val="Arial"/>
        <family val="2"/>
      </rPr>
      <t xml:space="preserve"> należy monitorować uczestników projektu zgodnie z definicjami określonymi w Ustawie z dnia 20 kwietnia 2004 r. o promocji zatrudnienia i instytucjach rynku pracy.
• W wierszu </t>
    </r>
    <r>
      <rPr>
        <i/>
        <sz val="10"/>
        <rFont val="Arial"/>
        <family val="2"/>
      </rPr>
      <t>„w tym osoby należące do mniejszości narodowych i etnicznych”</t>
    </r>
    <r>
      <rPr>
        <sz val="10"/>
        <rFont val="Arial"/>
        <family val="2"/>
      </rPr>
      <t xml:space="preserve"> obowiązkowo należy wykazać uczestników projektów realizowanych w ramach Poddziałania 1.3.1. W wierszu </t>
    </r>
    <r>
      <rPr>
        <i/>
        <sz val="10"/>
        <rFont val="Arial"/>
        <family val="2"/>
      </rPr>
      <t>„w tym migranci”</t>
    </r>
    <r>
      <rPr>
        <sz val="10"/>
        <rFont val="Arial"/>
        <family val="2"/>
      </rPr>
      <t xml:space="preserve"> obowiązkowo należy wykazać uczestników projektów realizowanych w ramach Poddziałania 1.3.7. W wierszu </t>
    </r>
    <r>
      <rPr>
        <i/>
        <sz val="10"/>
        <rFont val="Arial"/>
        <family val="2"/>
      </rPr>
      <t>„w tym osoby niepełnosprawne”</t>
    </r>
    <r>
      <rPr>
        <sz val="10"/>
        <rFont val="Arial"/>
        <family val="2"/>
      </rPr>
      <t xml:space="preserve"> obowiązkowo należy wykazać uczestników projektów realizowanych w ramach Poddziałania 1.3.6, Priorytetu VI oraz Działania 7.4. W pozostałych projektach monitorowanie ww. podkategorii wynika z przyjętych założeń projektu określonych w pkt. 3.1 wniosku o dofinansowanie.
• W wierszu </t>
    </r>
    <r>
      <rPr>
        <i/>
        <sz val="10"/>
        <rFont val="Arial"/>
        <family val="2"/>
      </rPr>
      <t>„w tym osoby z terenów wiejskich”</t>
    </r>
    <r>
      <rPr>
        <sz val="10"/>
        <rFont val="Arial"/>
        <family val="2"/>
      </rPr>
      <t xml:space="preserve"> należy monitorować uczestników projektów realizowanych w ramach 
Priorytetów regionalnych (VI-IX) zgodnie z definicją określoną przez Główny Urząd Statystyczny i przedstawioną 
w </t>
    </r>
    <r>
      <rPr>
        <i/>
        <sz val="10"/>
        <rFont val="Arial"/>
        <family val="2"/>
      </rPr>
      <t>Podręczniku wskaźników PO KL 2007-2013</t>
    </r>
    <r>
      <rPr>
        <sz val="10"/>
        <rFont val="Arial"/>
        <family val="2"/>
      </rPr>
      <t>.</t>
    </r>
  </si>
  <si>
    <r>
      <t xml:space="preserve">W wierszach </t>
    </r>
    <r>
      <rPr>
        <i/>
        <sz val="10"/>
        <rFont val="Arial"/>
        <family val="2"/>
      </rPr>
      <t xml:space="preserve">„Osoby w wieku starszym 55-64 lata” </t>
    </r>
    <r>
      <rPr>
        <sz val="10"/>
        <rFont val="Arial"/>
        <family val="2"/>
      </rPr>
      <t xml:space="preserve">oraz </t>
    </r>
    <r>
      <rPr>
        <i/>
        <sz val="10"/>
        <rFont val="Arial"/>
        <family val="2"/>
      </rPr>
      <t>„Pracownicy w wieku starszym 55-64 lata”</t>
    </r>
    <r>
      <rPr>
        <sz val="10"/>
        <rFont val="Arial"/>
        <family val="2"/>
      </rPr>
      <t xml:space="preserve"> wykazywani są uczestnicy projektów realizowanych w ramach Priorytetu, którzy w dniu rozpoczęcia udziału w projekcie mieli skończone 55 lat (od dnia 55 urodzin) i jednocześnie nie ukończyli 65 lat (do dnia poprzedzającego dzień 65 urodzin). W ramach </t>
    </r>
    <r>
      <rPr>
        <i/>
        <sz val="10"/>
        <rFont val="Arial"/>
        <family val="2"/>
      </rPr>
      <t xml:space="preserve">„Pracowników w wieku starszym w wieku 55-64 lata" </t>
    </r>
    <r>
      <rPr>
        <sz val="10"/>
        <rFont val="Arial"/>
        <family val="2"/>
      </rPr>
      <t>należy uwzględniać osoby zatrudnione i samozatrudnione zgodnie z definicjami wskazanymi w Instrukcji do wniosku o dofinansowanie projektu PO KL.</t>
    </r>
  </si>
  <si>
    <t>Liczba osób dorosłych w wieku 25-64 lata, które uczestniczyły w kształceniu ustawicznym w ramach Priorytetu</t>
  </si>
  <si>
    <t>Liczba szkół podstawowych, które zrealizowały projekty dotyczące indywidualizacji nauczania</t>
  </si>
  <si>
    <t xml:space="preserve">Odsetek szkół podstawowych, które zrealizowały projekty dotyczące indywidualizacji nauczania </t>
  </si>
  <si>
    <t>Odsetek kluczowych pracowników PSZ, którzy zakończyli udział w szkoleniach realizowanych w systemie pozaszkolnym, istotnych z punktu widzenia regionalnego rynku pracy</t>
  </si>
  <si>
    <t>Dane w tabeli należy przedstawić narastająco od początku realizacji Priorytetu.</t>
  </si>
  <si>
    <t>Tryb konkursowy i systemowy – informacja na temat zakresu współpracy</t>
  </si>
  <si>
    <t>* nie dot. osób, które otrzymały jednorazowe środki na podjęcie działalności gospodarczej w ramach Poddziałania 6.1.3, Działania 6.2 oraz Poddziałania 8.1.2</t>
  </si>
  <si>
    <t>Grupa docelowa</t>
  </si>
  <si>
    <t>Liczba osób, które znalazły lub kontynuują zatrudnienie</t>
  </si>
  <si>
    <t>10=(7/4)*100</t>
  </si>
  <si>
    <t>11=(8/5)*100</t>
  </si>
  <si>
    <t>Wskaźnik efektywności zatrudnieniowej ogółem</t>
  </si>
  <si>
    <t>w tym osoby niekwalifikujące się do żadnej z poniższych grup docelowych (pkt. 3-6)</t>
  </si>
  <si>
    <t>w tym osoby w wieku 15-24 lata</t>
  </si>
  <si>
    <t>w tym osoby w wieku 50-64 lata</t>
  </si>
  <si>
    <t>Działanie 7.2</t>
  </si>
  <si>
    <t>Wskaźnik efektywności zatrudnieniowej</t>
  </si>
  <si>
    <t>Działanie 7.4</t>
  </si>
  <si>
    <t>Wskaźnik efektywności zatrudnieniowej**</t>
  </si>
  <si>
    <t>**dot. działań obejmujących outplacement</t>
  </si>
  <si>
    <t>Każda z Instytucji Pośredniczących wylicza wskaźniki określone dla Priorytetu, z którego realizacji sprawozdaje. Wskaźniki wykazywane w kolumnach 4-6 i 7-9 dotyczą odpowiednio wartości osiągniętych w okresie objętym sprawozdaniem oraz od początku realizacji Priorytetu, w podziale na płeć (w przypadku wsparcia dla osób) i są wyliczane na podstawie danych przedstawionych w zweryfikowanych sprawozdaniach z realizacji poszczególnych Działań. W kolumnie 10 należy wyliczyć stopień realizacji tych wskaźników zgodnie z podaną w tabeli formułą.</t>
  </si>
  <si>
    <t>Osiągnięta wartość wskaźnika</t>
  </si>
  <si>
    <t xml:space="preserve">Liczba kluczowych pracowników PSZ, którzy zakończyli udział w szkoleniach realizowanych w systemie pozaszkolnym, istotnych z punktu widzenia regionalnego rynku pracy </t>
  </si>
  <si>
    <t>- w tym osoby z terenów wiejskich</t>
  </si>
  <si>
    <t>Liczba osób, które otrzymały:</t>
  </si>
  <si>
    <t xml:space="preserve">Liczba utworzonych miejsc pracy w ramach udzielonych z EFS środków na podjęcie działalności gospodarczej </t>
  </si>
  <si>
    <t>Liczba klientów instytucji pomocy społecznej objętych kontraktami socjalnymi w ramach realizowanych projektów</t>
  </si>
  <si>
    <t xml:space="preserve">Liczba osób, które otrzymały wsparcie w ramach instytucji ekonomii społecznej </t>
  </si>
  <si>
    <t>- w tym na obszarach miejskich</t>
  </si>
  <si>
    <t>- w tym na obszarach wiejskich</t>
  </si>
  <si>
    <t>- w tym nauczyciele na obszarach wiejskich</t>
  </si>
  <si>
    <t>- w tym nauczyciele kształcenia zawodowego</t>
  </si>
  <si>
    <t>Stopień realizacji wskaźnika</t>
  </si>
  <si>
    <t>Wartość docelowa wskaźnika</t>
  </si>
  <si>
    <t>10=(9/3)*100</t>
  </si>
  <si>
    <t>ponadgimnazjalne</t>
  </si>
  <si>
    <t>…</t>
  </si>
  <si>
    <t>Liczba osób, które zakończyły udział w projektach realizowanych w ramach Priorytetu</t>
  </si>
  <si>
    <t>Liczba szkół (podstawowych, gimnazjów i ponadgimnazjalnych prowadzących kształcenie ogólne), które zrealizowały projekty rozwojowe w ramach Priorytetu</t>
  </si>
  <si>
    <t>Liczba nauczycieli, którzy uczestniczyli w doskonaleniu zawodowym w krótkich formach</t>
  </si>
  <si>
    <t>w tym zatrudnieni w administracji publicznej</t>
  </si>
  <si>
    <t>w tym zatrudnieni w organizacjach pozarządowych</t>
  </si>
  <si>
    <t>Liczba osób, które:</t>
  </si>
  <si>
    <t>zakończyły udział w projektach realizowanych w ramach 
Priorytetu</t>
  </si>
  <si>
    <t>rozpoczęły udział w projektach 
realizowanych w ramach Priorytetu</t>
  </si>
  <si>
    <t>kontynuują udział w projektach 
realizowanych w ramach Priorytetu na koniec okresu objętego sprawozdaniem</t>
  </si>
  <si>
    <t>Rodzaj przedsiębiorstwa</t>
  </si>
  <si>
    <t>Wykształcenia</t>
  </si>
  <si>
    <t>Cel szczegółowy 1</t>
  </si>
  <si>
    <t>przerwały udział w projektach realizowanych w ramach 
Priorytetu</t>
  </si>
  <si>
    <t>Liczba przedsiębiorstw</t>
  </si>
  <si>
    <t>w tym osoby z terenów wiejskich</t>
  </si>
  <si>
    <t>osoby młode (15-24 lata)</t>
  </si>
  <si>
    <t xml:space="preserve">Małe przedsiębiorstwa </t>
  </si>
  <si>
    <t>Średnie przedsiębiorstwa</t>
  </si>
  <si>
    <t>w tym zatrudnieni 
w małych przedsiębiorstwach</t>
  </si>
  <si>
    <t>w tym zatrudnieni 
w średnich przedsiębiorstwach</t>
  </si>
  <si>
    <t>KOMENTARZ</t>
  </si>
  <si>
    <t>Liczba szkół i placówek kształcenia zawodowego, które wdrożyły programy rozwojowe</t>
  </si>
  <si>
    <t>6=7+8+9</t>
  </si>
  <si>
    <t>Nie określono</t>
  </si>
  <si>
    <t>Cel szczegółowy 2</t>
  </si>
  <si>
    <t>Cel szczegółowy 3</t>
  </si>
  <si>
    <t>Cel szczegółowy 4</t>
  </si>
  <si>
    <t>mikro</t>
  </si>
  <si>
    <t>Brak danych</t>
  </si>
  <si>
    <t>osoby w wieku 55-64 lata</t>
  </si>
  <si>
    <t>w tym pracownicy w wieku 55-64 lata</t>
  </si>
  <si>
    <t>Liczba utworzonych miejsc pracy w  ramach udzielonych z EFS środków na podjęcie działalności gospodarczej</t>
  </si>
  <si>
    <t>Liczba przedsiębiorstw, które zostały objęte wsparciem w zakresie projektów szkoleniowych</t>
  </si>
  <si>
    <t xml:space="preserve"> Liczba pracowników o niskich kwalifikacjach, którzy zakończyli udział w projektach</t>
  </si>
  <si>
    <t>Liczba przedsiębiorstw, którym udzielono wsparcia w zakresie skutecznego przewidywania i zarządzania zmianą</t>
  </si>
  <si>
    <t xml:space="preserve"> Liczba osób zwolnionych w przedsiębiorstwach dotkniętych procesami restrukturyzacyjnymi, którzy zostali objęci działaniami szybkiego reagowania</t>
  </si>
  <si>
    <t>Odsetek przedsiębiorstw, których pracownicy zakończyli udział w szkoleniach w ramach Priorytetu - w ogólnej liczbie aktywnych przedsiębiorstw</t>
  </si>
  <si>
    <t>w ramach Działania 6.1</t>
  </si>
  <si>
    <t>w ramach Działania 6.2</t>
  </si>
  <si>
    <t>Tabela 9.1 Informacje ogólne (narastająco)</t>
  </si>
  <si>
    <t>Tabela 9.2 Informacje szczegółowe (w okresie sprawozdawczym)</t>
  </si>
  <si>
    <r>
      <t>Pomoc publiczna oraz pomoc de minimis udzielana bezpośrednio na rzecz MŚP</t>
    </r>
    <r>
      <rPr>
        <sz val="10"/>
        <rFont val="Arial"/>
        <family val="2"/>
      </rPr>
      <t xml:space="preserve"> - należy uwzględnić wyłącznie projekty własne MŚP objęte pomocą publiczną oraz pomocą de minimis, tj. umowa na realizację projektu została podpisana między IP/IP2 a Beneficjentem będącym mikro, małym lub średnim przedsiębiorcą
</t>
    </r>
    <r>
      <rPr>
        <i/>
        <sz val="10"/>
        <rFont val="Arial"/>
        <family val="2"/>
      </rPr>
      <t>Pomoc publiczna oraz pomoc de minimis udzialana na rzecz MŚP przez instytucje pełniące rolę pośredników</t>
    </r>
    <r>
      <rPr>
        <sz val="10"/>
        <rFont val="Arial"/>
        <family val="2"/>
      </rPr>
      <t xml:space="preserve"> - należy uwzględnić projekty, w ramach których pomoc publiczna oraz pomoc de minimis jest udzielana na rzecz MŚP przez inne podmioty</t>
    </r>
  </si>
  <si>
    <r>
      <t xml:space="preserve">Liczba projektów MŚP objętych pomocą publiczną oraz pomocą </t>
    </r>
    <r>
      <rPr>
        <b/>
        <i/>
        <sz val="10"/>
        <rFont val="Arial"/>
        <family val="2"/>
      </rPr>
      <t>de minimis</t>
    </r>
  </si>
  <si>
    <r>
      <t xml:space="preserve">Wartość projektów MŚP objętych pomocą publiczną oraz pomocą </t>
    </r>
    <r>
      <rPr>
        <b/>
        <i/>
        <sz val="10"/>
        <rFont val="Arial"/>
        <family val="2"/>
      </rPr>
      <t>de minimis</t>
    </r>
  </si>
  <si>
    <r>
      <t>Wartość pomocy publicznej oraz pomocy</t>
    </r>
    <r>
      <rPr>
        <b/>
        <i/>
        <sz val="10"/>
        <rFont val="Arial"/>
        <family val="2"/>
      </rPr>
      <t xml:space="preserve"> de minimis </t>
    </r>
    <r>
      <rPr>
        <b/>
        <sz val="10"/>
        <rFont val="Arial"/>
        <family val="2"/>
      </rPr>
      <t>wypłaconej na rzecz MŚP</t>
    </r>
  </si>
  <si>
    <r>
      <t xml:space="preserve">Pomoc publiczna oraz pomoc </t>
    </r>
    <r>
      <rPr>
        <b/>
        <i/>
        <sz val="10"/>
        <rFont val="Arial"/>
        <family val="2"/>
      </rPr>
      <t>de minimis</t>
    </r>
    <r>
      <rPr>
        <b/>
        <sz val="10"/>
        <rFont val="Arial"/>
        <family val="2"/>
      </rPr>
      <t xml:space="preserve"> udzielana bezpośrednio na rzecz MŚP</t>
    </r>
  </si>
  <si>
    <r>
      <t xml:space="preserve">Pomoc publiczna oraz pomoc </t>
    </r>
    <r>
      <rPr>
        <b/>
        <i/>
        <sz val="10"/>
        <rFont val="Arial"/>
        <family val="2"/>
      </rPr>
      <t>de minimis</t>
    </r>
    <r>
      <rPr>
        <b/>
        <sz val="10"/>
        <rFont val="Arial"/>
        <family val="2"/>
      </rPr>
      <t xml:space="preserve"> udzialana na rzecz MŚP przez instytucje pełniące rolę pośredników</t>
    </r>
  </si>
  <si>
    <t>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W odniesieniu do projektów systemowych powiatowych urzędów pracy, ośrodków pomocy społecznej i powiatowych centrów pomocy rodzinie, tabela uwzględnia dane kumulatywne od początku okresu ralizacji projektów.</t>
  </si>
  <si>
    <t>Wojewódzki Urząd Pracy w Szczecinie</t>
  </si>
  <si>
    <t>Wskaźnik "Liczba klientów instytucji pomocy społecznej,  którzy zakończyli udział w projektach dotyczących aktywnej integracji" jest mniejszy niż dane wprowadzone do modułu Wskaźniki w KSI SIMIK, ponieważ część osób powróciła do projektu (w tym osoby z terenów wiejskich), natomiast w systemie do 30.06.2012 r. nie było możliwości wprowadzenia wartości mniejszej niż wartość wprowadzona do modułu za poprzedni okres. Wartość wskaźnika "Liczba osób zagrożonych wykluczeniem społecznym, które zakończyły udział w Priorytecie" została urealniona o osoby wystepujące więcej niż w jednym projekcie w ramach Działania 7.2 (dotyczy osób o statusie bezrobotny i długotrwale bezrobotny).</t>
  </si>
  <si>
    <t>Brak</t>
  </si>
  <si>
    <t>Wartość docelowa wskaźnika jest określona w SzOP dla całego Priorytetu</t>
  </si>
  <si>
    <t>Wyjaśnienie: wskaźnik liczba osób, które otrzymały środki na podjęcie działalności gospodarczej, w ramach działania 6.2,wskaźnik liczba osób, które otrzymały bezzwrotne dotacje w ramach działania 6.2 oraz  wskaźnik liczba osób, które otrzymały środki na podjęcie działalności gospodarczej w tym liczba osób w wieku 15-24 lata w ramach Działania 6.2 i wskaźnik  liczba osób, które otrzymały środki na podjęcie działalności gospodarczej, w tym liczba osób w szczególnie trudnej sytuacji na rynku pracy w ramach Działania 6.2, ww. wskażniki posiadają wartość MP za rok ubiegły 2011 i MR za I półrocze roku bieżącego niezgodny z MP za pierwsze półrocze roku bieżącego z powodu korekty danych do roku 2011. Z powodu niezgodności danych w sumie liczby kobiet zawartych w KSI SIMIK i liczby mężczyzn zawartych w KSI SIMIK do danych ogółem zawartych w KSI SIMIK urealniono wskaźniki tzn. wprowadzono prawidłową sumę.</t>
  </si>
  <si>
    <t>Tabela nie jest zgodna ze Sprawozdaniem rocznym za 2011 rok z uwagi na dokonane przez Beneficjentów w 2012 roku korekty załączników nr 2 do wniosków o płatność zatwierdzonych i wprowadzonych do KSI do końca 2011 roku. Instytucja Pośrednicząca mogła w całości zweryfikować załączniki nr 2 dopiero po otrzymaniu wszystkich formularzy PEFS w ramach danego projektu. Dokumenty sprawozdawcze często były niespójne i wymagały korekty.
W lipcu 2012 r. dokonano korekt w module wskaźniki w KSI. W przypadku wskaźnika "Liczba szkół (podstawowych, gimnazjów i ponadgimnazjalnych prowadzących kształcenie ogólne), które zrealizowały projekty rozwojowe w ramach Priorytetu" dodano 39 brakujących szkół (POKL.09.01.02-32-058/10-01). W ramach wskaźnika "Liczba osób dorosłych w wieku 25-64 lata, które uczestniczyły w kształceniu ustawicznym w ramach Priorytetu" dodano 3 brakujących mężczyzn (POKL.09.03.00-32-013/10-06). W przypadku wskaźnika "Liczba nauczycieli, którzy uczestniczyli w doskonaleniu zawodowym w krótkich formach" oraz "w tym nauczyciele na obszarach wiejskich" dodano 15 brakujących kobiet (POKL.09.04.00-32-050/11-01).
Zgodnie z Zasadami systemu sprawozdawczości PO KL urealniono następujące wskaźniki:
1. Liczba osób dorosłych w wieku 25-64 lata, które uczestniczyły w kształceniu ustawicznym w ramach Priorytetu - usunięto 10 mężczyzn (MP);
2. Liczba nauczycieli, którzy uczestniczyli w doskonaleniu zawodowym w krótkich formach - usunięto 393 kobiety i 48 mężczyzn (MP).</t>
  </si>
  <si>
    <t>Tabela nie jest zgodna ze Sprawozdaniem rocznym za 2011 rok z uwagi na dokonane przez Beneficjentów w 2012 roku korekty załączników nr 2 do wniosków o płatność zatwierdzonych i wprowadzonych do KSI do końca 2011 roku. Instytucja Pośrednicząca mogła w całości zweryfikować załączniki nr 2 dopiero po otrzymaniu wszystkich formularzy PEFS w ramach danego projektu. Dokumenty sprawozdawcze często były niespójne i wymagały korekty.</t>
  </si>
  <si>
    <t xml:space="preserve">Wartości cząstkowe wykazane dla osób zatrudnionych w bieżącym okresie sprawozdawczym (Mr) przewyższają wartość zbiorczą. Wynika to z aktualizacji załączników 2 do zatwierdzonych w poprzednich okresach sprawozdawczych wniosków o płatność. </t>
  </si>
  <si>
    <t xml:space="preserve">Nie wszystkie osoby zatrudnione zostały przypisane do poszczególnych typów zatrudnienia i przedsiębiorstw, ze względu na brak pozyskania danych przez Projektodawców i brak możliwości ich uzupełnienia. </t>
  </si>
  <si>
    <t>01.01.2012 r. - 30.06.2012 r.</t>
  </si>
  <si>
    <r>
      <t>Liczba pracowników w wieku 50-64 lata w bieżącym okresie sprawozdawczym (Mr) przewyższa łączną liczbę osób w wieku 55-64 lata. Wynika to z aktualizacji załączników 2 do zatwierdzonych w poprzednich okresach sprawozdawczych wniosków o płatność oraz aktualizacji</t>
    </r>
    <r>
      <rPr>
        <i/>
        <sz val="8"/>
        <rFont val="Arial"/>
        <family val="2"/>
      </rPr>
      <t xml:space="preserve"> Zasad systemu sprawozdawczości</t>
    </r>
    <r>
      <rPr>
        <sz val="8"/>
        <rFont val="Arial"/>
        <family val="2"/>
      </rPr>
      <t xml:space="preserve"> od 01.01.2011r. Rozbieżność dotyczy osób samozatrudnionych, które są przez Projektodawców sukcesywnie wykazywane w wierdzu dotyczącym pracowników w wieku 55-64 lata.</t>
    </r>
  </si>
  <si>
    <t>Priorytet VI</t>
  </si>
  <si>
    <t>Działanie 6.1</t>
  </si>
  <si>
    <t>Działanie 6.2</t>
  </si>
  <si>
    <t>Działanie 6.3</t>
  </si>
  <si>
    <t>Rozporządzenie MRR w sprawie udzielania pomocy publicznej w ramach POKL</t>
  </si>
  <si>
    <t>Priorytet VII</t>
  </si>
  <si>
    <t>Rozporządzenie Ministra Rozwoju Regionalnego z 6.05.2008 r. w sprawie udzielania pomocy publicznej w ramach Programu Operacyjnego Kapitał Ludzki (Dz. U. Nr 90, poz. 557, z późn. zm.)</t>
  </si>
  <si>
    <t>Priorytet VIII</t>
  </si>
  <si>
    <t>Działanie 8.1</t>
  </si>
  <si>
    <t>Rozporządzenie Ministra Rozwoju Regionalnego z 15.12.2010r. w sprawie udzielania pomocy publicznej w ramach Programu Operacyjnego Kapitał Ludzki (Dz. U. z 2010r. Nr 239, poz. 1598 z późn.zm.)</t>
  </si>
  <si>
    <t>Działanie 8.2</t>
  </si>
  <si>
    <t>Umowy z pomocą publiczną, które zostały rozwiązane (POKL.08.01.01-32-172/09, POKL.08.01.01-32-147/09, POKL.08.01.01-32-115/11 oraz POKL.08.01.01-32-201/11) nie zostały uwzględnione w niniejszym zestawieniu (nie doszło do przekazania transzy). Umowy dotyczące projektów POKL.08.01.01-32-021/09 oraz POKL.08.01.0-32-185/09 również zostały rozwiązane, jednakże zostały ujęte w zestawieniu, ponieważ zostały poniesione wydatki - Projektodawcy rozliczyli część otrzymanych środków 1 wnioskiem o płatność. W przypadku umowy POKL.08.01.01-32-159/10 zastosowano regułę proporcjonalności. Dotyczyła ona również wydatków objętych pomocą publiczną oraz wkładu własnego. Do końca okresu sprawozdawczego środki nie zostały odzyskane, zatem w tym przypadku wielkość wypłaconej pomocy publicznej nie będzie zgodna z danymi zawartymi w KSI.</t>
  </si>
  <si>
    <t>Priorytet IX</t>
  </si>
  <si>
    <t>Działanie 9.1</t>
  </si>
  <si>
    <t>Działanie 9.2</t>
  </si>
  <si>
    <t>Działanie 9.3</t>
  </si>
  <si>
    <t>Działanie 9.4</t>
  </si>
  <si>
    <t>Działanie 9.5</t>
  </si>
  <si>
    <t>W ramach Poddziałania 6.1.1 - 1 umowa z pp - UDA.POKL.06.01.01-32-076/10, w ramach Poddziałania 6.1.3 - 20 umów 
Poddziałanie 6.1.1 - kwota pomocy publicznej na duże przedsiębiorstwa  - 97729,45
Poddziałanie 6.1.3 - kwota pomocy publicznej na duże przedsiębiorstwa - 55500</t>
  </si>
  <si>
    <r>
      <t xml:space="preserve">Pomoc publiczna oraz pomoc </t>
    </r>
    <r>
      <rPr>
        <i/>
        <sz val="10"/>
        <rFont val="Arial"/>
        <family val="2"/>
      </rPr>
      <t>de minimis</t>
    </r>
    <r>
      <rPr>
        <sz val="10"/>
        <rFont val="Arial"/>
        <family val="2"/>
      </rPr>
      <t xml:space="preserve"> udzialana na rzecz MŚP przez instytucje pełniące rolę pośredników</t>
    </r>
  </si>
  <si>
    <t>Plan Działania 2011 r. Województwa Zachodniopomorskiego dla Poddziałania 6.1.3 nie obejmował założeń efektywności zatrudnieniowej w odniesieniu do osób długotrwale bezrobotnych. Projektodawcy zobowiązani byli do określenia efektywności dla następujących grup osób: do 25 rż, powyżej 50 rż, niepełnosprawnych, pozostałych niekwalifikujących się do wymienionych grup. 
W związku z przyjęciem takich założeń w PD 2011 r. Projektodawcy we wnioskach przyjęli, że osoby długotrwale bezrobotne znajdą się w grupie osób "niekwalifikujących się do żadnej z poniższych grup docelowych". Po ustaleniu z IZ uzyskano zgodę, że dane w wierszu "osoby długotrwale bezrobotne" nie mogą być w takim przypadku uzupełniane (ze względu na zaburzenie sposobu wyliczenia "osób niekwalifikujących się do żadnej z poniższych grup"). Dlatego też wskaźnik w odniesieniu do osób długotrwale bezrobotnych jest monitorowany poprzez poddziałanie 6.1.1.</t>
  </si>
  <si>
    <t xml:space="preserve">W okresie sprawozdawczym nie wykazano wartości dotyczących efektywności zatrudnieniowej ponieważ projekty, które są zobowiązane do monitorowania powyższego wskaźnika zostały przyjęte do realizacji w ramach konkursów ogłoszonych na podstawie Planu Działania na 2011 rok i w okresie sprawozdawczym żaden z uczestników projektu nie zakończył w nich udziału.  </t>
  </si>
  <si>
    <t>W bieżącym sprawozdaniu nie wykazano żadnych wartości dotyczących wskaźnika efektywności zatrudnieniowej, ponieważ dopiero rozpoczeła się realizacja projektów zobowiązanych kryterium wyboru do monitorowania wskaźnika efektywności zatrudnieniowej. W ww. projektach żaden z uczestników nie zakończył udziału w projekcie.</t>
  </si>
  <si>
    <t>Działanie 7.1</t>
  </si>
  <si>
    <t>Działanie 7.3</t>
  </si>
  <si>
    <t>Działanie 9.6</t>
  </si>
  <si>
    <t xml:space="preserve">Beneficjentem wykazanej w ramach Działania 9.3 pomocy publicznej jest Projektodawca – Fundacja Oświatowa – Europejskie Centrum Edukacyjne w Koszalinie. Pomoc publiczna dotycząca projektu jest pomocą de minimis w postaci zakupów w ramach cross-financingu. Łączna wartość pomocy publicznej wynosi 59 430,00 zł. i wchodzi w całości w wartość dofinansowania. Pomoc publiczna de minimis nie wymaga wniesienia wkładu prywatnego, zatem wysokość dofinansowania wynosi 889 292,00 zł. </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</si>
</sst>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0%"/>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_-* #,##0\ _z_ł_-;\-* #,##0\ _z_ł_-;_-* &quot;-&quot;??\ _z_ł_-;_-@_-"/>
    <numFmt numFmtId="171" formatCode="#,##0_ ;\-#,##0\ "/>
    <numFmt numFmtId="172" formatCode="#,##0.00\ _z_ł"/>
    <numFmt numFmtId="173" formatCode="#,##0.00_ ;\-#,##0.00\ "/>
  </numFmts>
  <fonts count="58">
    <font>
      <sz val="10"/>
      <name val="Arial"/>
      <family val="2"/>
    </font>
    <font>
      <sz val="8"/>
      <name val="Arial"/>
      <family val="2"/>
    </font>
    <font>
      <u val="single"/>
      <sz val="10"/>
      <color indexed="12"/>
      <name val="Arial"/>
      <family val="2"/>
    </font>
    <font>
      <u val="single"/>
      <sz val="10"/>
      <color indexed="36"/>
      <name val="Arial"/>
      <family val="2"/>
    </font>
    <font>
      <b/>
      <sz val="11"/>
      <name val="Arial"/>
      <family val="2"/>
    </font>
    <font>
      <b/>
      <sz val="12"/>
      <name val="Arial"/>
      <family val="2"/>
    </font>
    <font>
      <sz val="11"/>
      <name val="Arial"/>
      <family val="2"/>
    </font>
    <font>
      <b/>
      <sz val="10"/>
      <name val="Arial"/>
      <family val="2"/>
    </font>
    <font>
      <sz val="12"/>
      <name val="Arial"/>
      <family val="2"/>
    </font>
    <font>
      <sz val="9"/>
      <name val="Arial"/>
      <family val="2"/>
    </font>
    <font>
      <i/>
      <sz val="10"/>
      <name val="Arial"/>
      <family val="2"/>
    </font>
    <font>
      <b/>
      <sz val="9"/>
      <name val="Arial"/>
      <family val="2"/>
    </font>
    <font>
      <i/>
      <sz val="9"/>
      <name val="Arial"/>
      <family val="2"/>
    </font>
    <font>
      <b/>
      <i/>
      <sz val="10"/>
      <name val="Arial"/>
      <family val="2"/>
    </font>
    <font>
      <b/>
      <i/>
      <sz val="11"/>
      <name val="Arial"/>
      <family val="2"/>
    </font>
    <font>
      <sz val="7"/>
      <name val="Arial"/>
      <family val="2"/>
    </font>
    <font>
      <b/>
      <i/>
      <sz val="12"/>
      <name val="Arial"/>
      <family val="2"/>
    </font>
    <font>
      <b/>
      <i/>
      <sz val="9"/>
      <name val="Arial"/>
      <family val="2"/>
    </font>
    <font>
      <b/>
      <sz val="7"/>
      <name val="Arial"/>
      <family val="2"/>
    </font>
    <font>
      <b/>
      <sz val="8"/>
      <name val="Arial"/>
      <family val="2"/>
    </font>
    <font>
      <u val="single"/>
      <sz val="10"/>
      <name val="Arial"/>
      <family val="2"/>
    </font>
    <font>
      <i/>
      <sz val="8"/>
      <name val="Arial"/>
      <family val="2"/>
    </font>
    <font>
      <b/>
      <sz val="10"/>
      <name val="Times New Roman"/>
      <family val="1"/>
    </font>
    <font>
      <sz val="10"/>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2"/>
        <bgColor indexed="64"/>
      </patternFill>
    </fill>
    <fill>
      <patternFill patternType="solid">
        <fgColor indexed="31"/>
        <bgColor indexed="64"/>
      </patternFill>
    </fill>
    <fill>
      <patternFill patternType="solid">
        <fgColor indexed="24"/>
        <bgColor indexed="64"/>
      </patternFill>
    </fill>
    <fill>
      <patternFill patternType="solid">
        <fgColor indexed="55"/>
        <bgColor indexed="64"/>
      </patternFill>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indexed="41"/>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medium"/>
      <bottom style="medium"/>
    </border>
    <border diagonalUp="1" diagonalDown="1">
      <left style="thin"/>
      <right style="thin"/>
      <top style="medium"/>
      <bottom style="medium"/>
      <diagonal style="thin"/>
    </border>
    <border>
      <left style="thin"/>
      <right style="medium"/>
      <top style="thin"/>
      <bottom style="thin"/>
    </border>
    <border>
      <left style="thin"/>
      <right style="thin"/>
      <top style="medium"/>
      <bottom style="medium"/>
    </border>
    <border>
      <left style="medium"/>
      <right style="thin"/>
      <top style="thin"/>
      <bottom style="medium"/>
    </border>
    <border>
      <left style="medium"/>
      <right style="thin"/>
      <top style="thin"/>
      <bottom style="thin"/>
    </border>
    <border>
      <left style="medium"/>
      <right style="thin"/>
      <top style="thin"/>
      <bottom>
        <color indexed="63"/>
      </bottom>
    </border>
    <border>
      <left style="thin"/>
      <right style="medium"/>
      <top style="thin"/>
      <bottom style="mediu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color indexed="63"/>
      </top>
      <bottom>
        <color indexed="63"/>
      </bottom>
    </border>
    <border>
      <left>
        <color indexed="63"/>
      </left>
      <right style="thin"/>
      <top style="thin"/>
      <bottom style="thin"/>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color indexed="63"/>
      </top>
      <bottom>
        <color indexed="63"/>
      </bottom>
    </border>
    <border>
      <left style="medium"/>
      <right style="medium"/>
      <top>
        <color indexed="63"/>
      </top>
      <bottom>
        <color indexed="63"/>
      </bottom>
    </border>
    <border>
      <left style="thin"/>
      <right>
        <color indexed="63"/>
      </right>
      <top>
        <color indexed="63"/>
      </top>
      <bottom>
        <color indexed="63"/>
      </bottom>
    </border>
    <border>
      <left style="medium"/>
      <right style="thin"/>
      <top>
        <color indexed="63"/>
      </top>
      <bottom style="thin"/>
    </border>
    <border>
      <left>
        <color indexed="63"/>
      </left>
      <right style="medium"/>
      <top style="thin"/>
      <bottom style="mediu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style="thin"/>
      <right>
        <color indexed="63"/>
      </right>
      <top>
        <color indexed="63"/>
      </top>
      <bottom style="thin"/>
    </border>
    <border>
      <left style="thin"/>
      <right style="medium"/>
      <top style="medium"/>
      <bottom style="medium"/>
    </border>
    <border>
      <left style="thin"/>
      <right>
        <color indexed="63"/>
      </right>
      <top style="medium"/>
      <bottom style="medium"/>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medium"/>
      <right style="thin"/>
      <top style="medium"/>
      <bottom style="thin"/>
    </border>
    <border>
      <left style="medium"/>
      <right style="thin"/>
      <top>
        <color indexed="63"/>
      </top>
      <bottom>
        <color indexed="63"/>
      </bottom>
    </border>
    <border>
      <left style="thin"/>
      <right>
        <color indexed="63"/>
      </right>
      <top style="medium"/>
      <bottom>
        <color indexed="63"/>
      </bottom>
    </border>
    <border>
      <left>
        <color indexed="63"/>
      </left>
      <right style="thin"/>
      <top style="thin"/>
      <bottom style="medium"/>
    </border>
    <border>
      <left style="thin"/>
      <right style="thin"/>
      <top style="medium"/>
      <bottom>
        <color indexed="63"/>
      </bottom>
    </border>
    <border>
      <left>
        <color indexed="63"/>
      </left>
      <right style="thin"/>
      <top style="medium"/>
      <bottom>
        <color indexed="63"/>
      </bottom>
    </border>
    <border>
      <left style="thin"/>
      <right style="medium"/>
      <top style="thin"/>
      <bottom>
        <color indexed="63"/>
      </bottom>
    </border>
    <border>
      <left style="thin">
        <color indexed="8"/>
      </left>
      <right style="thin">
        <color indexed="8"/>
      </right>
      <top>
        <color indexed="63"/>
      </top>
      <bottom style="thin"/>
    </border>
    <border>
      <left style="thin"/>
      <right style="thin">
        <color indexed="8"/>
      </right>
      <top style="thin"/>
      <bottom style="thin"/>
    </border>
    <border>
      <left style="thin">
        <color indexed="8"/>
      </left>
      <right style="thin"/>
      <top style="thin"/>
      <bottom style="thin"/>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bottom>
        <color indexed="63"/>
      </bottom>
    </border>
    <border>
      <left>
        <color indexed="63"/>
      </left>
      <right>
        <color indexed="63"/>
      </right>
      <top>
        <color indexed="63"/>
      </top>
      <bottom style="thin">
        <color indexed="8"/>
      </bottom>
    </border>
    <border>
      <left style="thin">
        <color indexed="8"/>
      </left>
      <right style="thin">
        <color indexed="8"/>
      </right>
      <top style="thin"/>
      <bottom style="thin"/>
    </border>
    <border>
      <left style="thin">
        <color indexed="8"/>
      </left>
      <right style="thin">
        <color indexed="8"/>
      </right>
      <top style="medium"/>
      <bottom style="thin">
        <color indexed="8"/>
      </bottom>
    </border>
    <border>
      <left>
        <color indexed="63"/>
      </left>
      <right style="thin">
        <color indexed="8"/>
      </right>
      <top style="thin"/>
      <bottom style="thin"/>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thin">
        <color indexed="8"/>
      </left>
      <right style="medium"/>
      <top style="medium"/>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thin"/>
    </border>
    <border diagonalUp="1" diagonalDown="1">
      <left style="thin"/>
      <right style="thin"/>
      <top style="medium"/>
      <bottom>
        <color indexed="63"/>
      </bottom>
      <diagonal style="thin"/>
    </border>
    <border diagonalUp="1" diagonalDown="1">
      <left style="thin"/>
      <right style="thin"/>
      <top>
        <color indexed="63"/>
      </top>
      <bottom>
        <color indexed="63"/>
      </bottom>
      <diagonal style="thin"/>
    </border>
    <border diagonalUp="1" diagonalDown="1">
      <left style="thin"/>
      <right style="thin"/>
      <top>
        <color indexed="63"/>
      </top>
      <bottom style="medium"/>
      <diagonal style="thin"/>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2" fillId="0" borderId="0" applyNumberFormat="0" applyFill="0" applyBorder="0" applyAlignment="0" applyProtection="0"/>
    <xf numFmtId="0" fontId="46" fillId="0" borderId="3" applyNumberFormat="0" applyFill="0" applyAlignment="0" applyProtection="0"/>
    <xf numFmtId="0" fontId="47" fillId="29" borderId="4" applyNumberFormat="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2" fillId="27" borderId="1" applyNumberFormat="0" applyAlignment="0" applyProtection="0"/>
    <xf numFmtId="0" fontId="3" fillId="0" borderId="0" applyNumberFormat="0" applyFill="0" applyBorder="0" applyAlignment="0" applyProtection="0"/>
    <xf numFmtId="9" fontId="0" fillId="0" borderId="0" applyFill="0" applyBorder="0" applyAlignment="0" applyProtection="0"/>
    <xf numFmtId="0" fontId="53" fillId="0" borderId="8"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57" fillId="32" borderId="0" applyNumberFormat="0" applyBorder="0" applyAlignment="0" applyProtection="0"/>
  </cellStyleXfs>
  <cellXfs count="762">
    <xf numFmtId="0" fontId="0" fillId="0" borderId="0" xfId="0" applyAlignment="1">
      <alignment/>
    </xf>
    <xf numFmtId="0" fontId="4" fillId="0" borderId="0" xfId="0" applyFont="1" applyAlignment="1">
      <alignment horizontal="left"/>
    </xf>
    <xf numFmtId="0" fontId="0" fillId="0" borderId="0" xfId="0" applyFont="1" applyAlignment="1">
      <alignment/>
    </xf>
    <xf numFmtId="0" fontId="6" fillId="0" borderId="0" xfId="0" applyFont="1" applyAlignment="1">
      <alignment/>
    </xf>
    <xf numFmtId="0" fontId="5" fillId="0" borderId="0" xfId="0" applyFont="1" applyAlignment="1">
      <alignment horizontal="left"/>
    </xf>
    <xf numFmtId="0" fontId="0" fillId="0" borderId="0" xfId="0" applyFont="1" applyAlignment="1">
      <alignment vertical="center"/>
    </xf>
    <xf numFmtId="0" fontId="7" fillId="0" borderId="0" xfId="0" applyFont="1" applyAlignment="1">
      <alignment wrapText="1"/>
    </xf>
    <xf numFmtId="0" fontId="7" fillId="0" borderId="0" xfId="0" applyFont="1" applyAlignment="1">
      <alignment/>
    </xf>
    <xf numFmtId="0" fontId="4" fillId="0" borderId="0" xfId="53" applyFont="1" applyAlignment="1">
      <alignment vertical="center"/>
      <protection/>
    </xf>
    <xf numFmtId="0" fontId="0" fillId="0" borderId="0" xfId="53" applyFont="1">
      <alignment/>
      <protection/>
    </xf>
    <xf numFmtId="0" fontId="8" fillId="0" borderId="0" xfId="53" applyFont="1">
      <alignment/>
      <protection/>
    </xf>
    <xf numFmtId="0" fontId="6" fillId="0" borderId="0" xfId="53" applyFont="1" applyAlignment="1">
      <alignment vertical="center"/>
      <protection/>
    </xf>
    <xf numFmtId="0" fontId="6" fillId="0" borderId="0" xfId="53" applyFont="1" applyAlignment="1">
      <alignment horizontal="center" vertical="center"/>
      <protection/>
    </xf>
    <xf numFmtId="0" fontId="6" fillId="0" borderId="0" xfId="53" applyFont="1" applyBorder="1" applyAlignment="1">
      <alignment horizontal="center" vertical="center"/>
      <protection/>
    </xf>
    <xf numFmtId="0" fontId="4" fillId="0" borderId="0" xfId="0" applyFont="1" applyBorder="1" applyAlignment="1">
      <alignment horizontal="left" vertical="center" wrapText="1"/>
    </xf>
    <xf numFmtId="0" fontId="4" fillId="0" borderId="10" xfId="53" applyFont="1" applyBorder="1" applyAlignment="1">
      <alignment horizontal="center" vertical="center"/>
      <protection/>
    </xf>
    <xf numFmtId="0" fontId="10" fillId="0" borderId="11" xfId="53" applyFont="1" applyBorder="1" applyAlignment="1">
      <alignment horizontal="left" vertical="center" wrapText="1"/>
      <protection/>
    </xf>
    <xf numFmtId="0" fontId="10" fillId="0" borderId="10" xfId="53" applyFont="1" applyBorder="1" applyAlignment="1">
      <alignment horizontal="left" vertical="center" wrapText="1"/>
      <protection/>
    </xf>
    <xf numFmtId="0" fontId="10" fillId="0" borderId="12" xfId="53" applyFont="1" applyBorder="1" applyAlignment="1">
      <alignment horizontal="left" vertical="center" wrapText="1"/>
      <protection/>
    </xf>
    <xf numFmtId="0" fontId="10" fillId="0" borderId="11" xfId="53" applyFont="1" applyBorder="1" applyAlignment="1">
      <alignment vertical="center" wrapText="1"/>
      <protection/>
    </xf>
    <xf numFmtId="0" fontId="10" fillId="0" borderId="10" xfId="53" applyFont="1" applyBorder="1" applyAlignment="1">
      <alignment vertical="center" wrapText="1"/>
      <protection/>
    </xf>
    <xf numFmtId="0" fontId="10" fillId="0" borderId="12" xfId="53" applyFont="1" applyBorder="1" applyAlignment="1">
      <alignment vertical="center" wrapText="1"/>
      <protection/>
    </xf>
    <xf numFmtId="2" fontId="11" fillId="0" borderId="13" xfId="53" applyNumberFormat="1" applyFont="1" applyBorder="1" applyAlignment="1">
      <alignment horizontal="left" vertical="center" wrapText="1"/>
      <protection/>
    </xf>
    <xf numFmtId="0" fontId="10" fillId="0" borderId="14" xfId="53" applyFont="1" applyBorder="1" applyAlignment="1">
      <alignment horizontal="left" vertical="center" wrapText="1"/>
      <protection/>
    </xf>
    <xf numFmtId="0" fontId="12" fillId="0" borderId="15" xfId="53" applyFont="1" applyBorder="1" applyAlignment="1">
      <alignment horizontal="left" vertical="center" wrapText="1"/>
      <protection/>
    </xf>
    <xf numFmtId="2" fontId="6" fillId="0" borderId="13" xfId="53" applyNumberFormat="1" applyFont="1" applyBorder="1" applyAlignment="1">
      <alignment horizontal="left" vertical="center" wrapText="1"/>
      <protection/>
    </xf>
    <xf numFmtId="0" fontId="10" fillId="0" borderId="16" xfId="53" applyFont="1" applyBorder="1" applyAlignment="1">
      <alignment horizontal="left" vertical="center" wrapText="1"/>
      <protection/>
    </xf>
    <xf numFmtId="2" fontId="6" fillId="0" borderId="0" xfId="53" applyNumberFormat="1" applyFont="1" applyBorder="1" applyAlignment="1">
      <alignment horizontal="left" vertical="center" wrapText="1"/>
      <protection/>
    </xf>
    <xf numFmtId="0" fontId="10" fillId="0" borderId="0" xfId="53" applyFont="1" applyBorder="1" applyAlignment="1">
      <alignment horizontal="left" vertical="center" wrapText="1"/>
      <protection/>
    </xf>
    <xf numFmtId="0" fontId="9" fillId="0" borderId="0" xfId="53" applyFont="1" applyBorder="1" applyAlignment="1">
      <alignment horizontal="left" vertical="center" wrapText="1"/>
      <protection/>
    </xf>
    <xf numFmtId="0" fontId="0" fillId="0" borderId="0" xfId="54" applyFont="1">
      <alignment/>
      <protection/>
    </xf>
    <xf numFmtId="0" fontId="7" fillId="0" borderId="0" xfId="54" applyFont="1">
      <alignment/>
      <protection/>
    </xf>
    <xf numFmtId="0" fontId="0" fillId="0" borderId="0" xfId="54" applyFont="1" applyBorder="1" applyAlignment="1">
      <alignment/>
      <protection/>
    </xf>
    <xf numFmtId="0" fontId="7" fillId="0" borderId="0" xfId="54" applyFont="1" applyAlignment="1">
      <alignment/>
      <protection/>
    </xf>
    <xf numFmtId="0" fontId="0" fillId="0" borderId="0" xfId="54" applyFont="1">
      <alignment/>
      <protection/>
    </xf>
    <xf numFmtId="0" fontId="6" fillId="0" borderId="0" xfId="54" applyFont="1" applyAlignment="1">
      <alignment horizontal="center" vertical="center"/>
      <protection/>
    </xf>
    <xf numFmtId="0" fontId="6" fillId="0" borderId="0" xfId="54" applyFont="1" applyAlignment="1" applyProtection="1">
      <alignment horizontal="center" vertical="center"/>
      <protection locked="0"/>
    </xf>
    <xf numFmtId="0" fontId="0" fillId="0" borderId="0" xfId="54" applyFont="1" applyProtection="1">
      <alignment/>
      <protection locked="0"/>
    </xf>
    <xf numFmtId="0" fontId="0" fillId="0" borderId="0" xfId="54" applyFont="1">
      <alignment/>
      <protection/>
    </xf>
    <xf numFmtId="0" fontId="13" fillId="0" borderId="0" xfId="54" applyFont="1" applyFill="1" applyBorder="1" applyAlignment="1">
      <alignment horizontal="left" vertical="center" wrapText="1"/>
      <protection/>
    </xf>
    <xf numFmtId="0" fontId="7" fillId="0" borderId="0" xfId="54" applyFont="1" applyFill="1" applyBorder="1" applyAlignment="1">
      <alignment horizontal="left" vertical="center" wrapText="1"/>
      <protection/>
    </xf>
    <xf numFmtId="0" fontId="9" fillId="0" borderId="0" xfId="0" applyFont="1" applyAlignment="1">
      <alignment vertical="center"/>
    </xf>
    <xf numFmtId="0" fontId="0" fillId="0" borderId="0" xfId="0" applyFont="1" applyAlignment="1">
      <alignment/>
    </xf>
    <xf numFmtId="0" fontId="0" fillId="0" borderId="0" xfId="54" applyFont="1" applyAlignment="1">
      <alignment horizontal="justify" vertical="center"/>
      <protection/>
    </xf>
    <xf numFmtId="0" fontId="6" fillId="33" borderId="17" xfId="54" applyFont="1" applyFill="1" applyBorder="1" applyAlignment="1">
      <alignment horizontal="center" vertical="center" wrapText="1"/>
      <protection/>
    </xf>
    <xf numFmtId="0" fontId="6" fillId="33" borderId="12" xfId="54" applyFont="1" applyFill="1" applyBorder="1" applyAlignment="1">
      <alignment horizontal="center" vertical="center" wrapText="1"/>
      <protection/>
    </xf>
    <xf numFmtId="0" fontId="0" fillId="0" borderId="0" xfId="54" applyFont="1">
      <alignment/>
      <protection/>
    </xf>
    <xf numFmtId="0" fontId="0" fillId="0" borderId="0" xfId="54" applyFont="1">
      <alignment/>
      <protection/>
    </xf>
    <xf numFmtId="0" fontId="10" fillId="0" borderId="10" xfId="54" applyFont="1" applyFill="1" applyBorder="1" applyAlignment="1">
      <alignment horizontal="left" vertical="center" wrapText="1"/>
      <protection/>
    </xf>
    <xf numFmtId="0" fontId="0" fillId="0" borderId="0" xfId="54" applyFont="1" applyFill="1">
      <alignment/>
      <protection/>
    </xf>
    <xf numFmtId="0" fontId="0" fillId="0" borderId="10" xfId="54" applyFont="1" applyBorder="1" applyAlignment="1">
      <alignment horizontal="right" vertical="center" wrapText="1"/>
      <protection/>
    </xf>
    <xf numFmtId="0" fontId="0" fillId="0" borderId="10" xfId="54" applyFont="1" applyBorder="1" applyAlignment="1">
      <alignment horizontal="right" vertical="center" wrapText="1"/>
      <protection/>
    </xf>
    <xf numFmtId="0" fontId="0" fillId="0" borderId="10" xfId="0" applyFont="1" applyFill="1" applyBorder="1" applyAlignment="1">
      <alignment horizontal="left" vertical="top" wrapText="1" indent="1"/>
    </xf>
    <xf numFmtId="0" fontId="0" fillId="0" borderId="10" xfId="0" applyFont="1" applyFill="1" applyBorder="1" applyAlignment="1">
      <alignment vertical="top" wrapText="1"/>
    </xf>
    <xf numFmtId="0" fontId="0" fillId="0" borderId="0" xfId="54" applyFont="1">
      <alignment/>
      <protection/>
    </xf>
    <xf numFmtId="0" fontId="5" fillId="0" borderId="0" xfId="54" applyFont="1" applyBorder="1" applyAlignment="1">
      <alignment horizontal="left" vertical="center" wrapText="1"/>
      <protection/>
    </xf>
    <xf numFmtId="0" fontId="0" fillId="0" borderId="0" xfId="54" applyFont="1">
      <alignment/>
      <protection/>
    </xf>
    <xf numFmtId="0" fontId="4" fillId="0" borderId="10" xfId="54" applyFont="1" applyFill="1" applyBorder="1" applyAlignment="1">
      <alignment horizontal="center" vertical="center"/>
      <protection/>
    </xf>
    <xf numFmtId="0" fontId="6" fillId="33" borderId="10" xfId="54" applyFont="1" applyFill="1" applyBorder="1" applyAlignment="1">
      <alignment horizontal="center"/>
      <protection/>
    </xf>
    <xf numFmtId="0" fontId="6" fillId="33" borderId="10" xfId="54" applyFont="1" applyFill="1" applyBorder="1" applyAlignment="1">
      <alignment horizontal="center" vertical="center"/>
      <protection/>
    </xf>
    <xf numFmtId="0" fontId="7" fillId="0" borderId="10" xfId="54" applyFont="1" applyBorder="1" applyAlignment="1">
      <alignment horizontal="right" vertical="center"/>
      <protection/>
    </xf>
    <xf numFmtId="0" fontId="0" fillId="0" borderId="10" xfId="54" applyFont="1" applyBorder="1" applyAlignment="1">
      <alignment horizontal="right" vertical="center"/>
      <protection/>
    </xf>
    <xf numFmtId="0" fontId="0" fillId="0" borderId="0" xfId="54" applyFont="1" applyAlignment="1">
      <alignment horizontal="left" vertical="center"/>
      <protection/>
    </xf>
    <xf numFmtId="0" fontId="10" fillId="0" borderId="10" xfId="54" applyFont="1" applyBorder="1" applyAlignment="1">
      <alignment horizontal="right" vertical="center" wrapText="1"/>
      <protection/>
    </xf>
    <xf numFmtId="0" fontId="0" fillId="0" borderId="0" xfId="54" applyFont="1" applyAlignment="1">
      <alignment horizontal="left" vertical="center" wrapText="1"/>
      <protection/>
    </xf>
    <xf numFmtId="0" fontId="0" fillId="0" borderId="10" xfId="54" applyFont="1" applyBorder="1" applyAlignment="1">
      <alignment horizontal="left" vertical="center" wrapText="1"/>
      <protection/>
    </xf>
    <xf numFmtId="0" fontId="0" fillId="0" borderId="0" xfId="54" applyFont="1" applyAlignment="1">
      <alignment horizontal="left" vertical="center"/>
      <protection/>
    </xf>
    <xf numFmtId="0" fontId="0" fillId="0" borderId="10" xfId="54" applyFont="1" applyFill="1" applyBorder="1" applyAlignment="1" quotePrefix="1">
      <alignment horizontal="left" vertical="center" wrapText="1"/>
      <protection/>
    </xf>
    <xf numFmtId="0" fontId="0" fillId="0" borderId="10" xfId="54" applyFont="1" applyFill="1" applyBorder="1" applyAlignment="1">
      <alignment horizontal="left" vertical="center" wrapText="1"/>
      <protection/>
    </xf>
    <xf numFmtId="0" fontId="0" fillId="0" borderId="10" xfId="54" applyFont="1" applyFill="1" applyBorder="1" applyAlignment="1" quotePrefix="1">
      <alignment horizontal="right" vertical="center" wrapText="1"/>
      <protection/>
    </xf>
    <xf numFmtId="0" fontId="0" fillId="0" borderId="10" xfId="54" applyFont="1" applyBorder="1" applyAlignment="1" quotePrefix="1">
      <alignment horizontal="left" vertical="center" wrapText="1"/>
      <protection/>
    </xf>
    <xf numFmtId="0" fontId="0" fillId="0" borderId="10" xfId="54" applyFont="1" applyBorder="1" applyAlignment="1" quotePrefix="1">
      <alignment horizontal="right" vertical="center" wrapText="1"/>
      <protection/>
    </xf>
    <xf numFmtId="0" fontId="10" fillId="0" borderId="10" xfId="54" applyFont="1" applyBorder="1" applyAlignment="1">
      <alignment horizontal="left" vertical="center" wrapText="1"/>
      <protection/>
    </xf>
    <xf numFmtId="0" fontId="0" fillId="0" borderId="10" xfId="0" applyFont="1" applyBorder="1" applyAlignment="1">
      <alignment horizontal="right" vertical="center" wrapText="1"/>
    </xf>
    <xf numFmtId="0" fontId="10" fillId="0" borderId="10" xfId="0" applyFont="1" applyBorder="1" applyAlignment="1">
      <alignment horizontal="right" vertical="center" wrapText="1"/>
    </xf>
    <xf numFmtId="0" fontId="0" fillId="0" borderId="0" xfId="54" applyFont="1" applyAlignment="1">
      <alignment vertical="center"/>
      <protection/>
    </xf>
    <xf numFmtId="0" fontId="0" fillId="0" borderId="18" xfId="54" applyFont="1" applyBorder="1" applyAlignment="1">
      <alignment horizontal="center" vertical="center" wrapText="1"/>
      <protection/>
    </xf>
    <xf numFmtId="0" fontId="0" fillId="0" borderId="18" xfId="54" applyFont="1" applyBorder="1" applyAlignment="1">
      <alignment horizontal="center" vertical="center" wrapText="1"/>
      <protection/>
    </xf>
    <xf numFmtId="0" fontId="0" fillId="0" borderId="18" xfId="54" applyFont="1" applyFill="1" applyBorder="1" applyAlignment="1">
      <alignment horizontal="center" vertical="center" wrapText="1"/>
      <protection/>
    </xf>
    <xf numFmtId="0" fontId="0" fillId="0" borderId="18" xfId="54" applyFont="1" applyBorder="1" applyAlignment="1">
      <alignment horizontal="center" vertical="center" wrapText="1"/>
      <protection/>
    </xf>
    <xf numFmtId="0" fontId="0" fillId="0" borderId="18" xfId="54" applyFont="1" applyFill="1" applyBorder="1" applyAlignment="1">
      <alignment horizontal="center" vertical="center" wrapText="1"/>
      <protection/>
    </xf>
    <xf numFmtId="0" fontId="6" fillId="33" borderId="18" xfId="54" applyFont="1" applyFill="1" applyBorder="1" applyAlignment="1">
      <alignment horizontal="center" vertical="top" wrapText="1"/>
      <protection/>
    </xf>
    <xf numFmtId="0" fontId="0" fillId="33" borderId="15" xfId="54" applyFont="1" applyFill="1" applyBorder="1" applyAlignment="1">
      <alignment horizontal="center" vertical="center"/>
      <protection/>
    </xf>
    <xf numFmtId="0" fontId="0" fillId="0" borderId="18" xfId="54" applyFont="1" applyBorder="1" applyAlignment="1">
      <alignment horizontal="center" vertical="center"/>
      <protection/>
    </xf>
    <xf numFmtId="0" fontId="0" fillId="0" borderId="18" xfId="54" applyFont="1" applyBorder="1" applyAlignment="1">
      <alignment horizontal="center" vertical="center"/>
      <protection/>
    </xf>
    <xf numFmtId="0" fontId="10" fillId="0" borderId="15" xfId="54" applyFont="1" applyBorder="1" applyAlignment="1">
      <alignment horizontal="right" vertical="center" wrapText="1"/>
      <protection/>
    </xf>
    <xf numFmtId="0" fontId="0" fillId="0" borderId="19" xfId="54" applyFont="1" applyBorder="1" applyAlignment="1">
      <alignment horizontal="center" vertical="center"/>
      <protection/>
    </xf>
    <xf numFmtId="0" fontId="10" fillId="0" borderId="15" xfId="54" applyFont="1" applyBorder="1" applyAlignment="1">
      <alignment horizontal="right" vertical="center"/>
      <protection/>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8" fillId="0" borderId="0" xfId="0" applyFont="1" applyAlignment="1">
      <alignment/>
    </xf>
    <xf numFmtId="0" fontId="0" fillId="0" borderId="0" xfId="0" applyFont="1" applyBorder="1" applyAlignment="1">
      <alignment/>
    </xf>
    <xf numFmtId="0" fontId="0" fillId="0" borderId="0" xfId="0" applyFont="1" applyAlignment="1">
      <alignment/>
    </xf>
    <xf numFmtId="0" fontId="6" fillId="0" borderId="0" xfId="0" applyFont="1" applyBorder="1" applyAlignment="1">
      <alignment horizontal="center"/>
    </xf>
    <xf numFmtId="0" fontId="0" fillId="0" borderId="0" xfId="0" applyFont="1" applyBorder="1" applyAlignment="1">
      <alignment/>
    </xf>
    <xf numFmtId="0" fontId="6" fillId="0" borderId="0" xfId="0" applyFont="1" applyAlignment="1" applyProtection="1">
      <alignment/>
      <protection locked="0"/>
    </xf>
    <xf numFmtId="0" fontId="9" fillId="0" borderId="0" xfId="0" applyFont="1" applyFill="1" applyBorder="1" applyAlignment="1">
      <alignment horizontal="justify" vertical="center" wrapText="1"/>
    </xf>
    <xf numFmtId="0" fontId="17" fillId="0" borderId="0" xfId="0" applyFont="1" applyFill="1" applyBorder="1" applyAlignment="1">
      <alignment horizontal="justify" vertical="center" wrapText="1"/>
    </xf>
    <xf numFmtId="0" fontId="0" fillId="0" borderId="0" xfId="0" applyFont="1" applyAlignment="1">
      <alignment/>
    </xf>
    <xf numFmtId="0" fontId="10" fillId="0" borderId="0" xfId="0" applyFont="1" applyBorder="1" applyAlignment="1">
      <alignment vertical="top"/>
    </xf>
    <xf numFmtId="0" fontId="10" fillId="0" borderId="0" xfId="0" applyFont="1" applyAlignment="1">
      <alignment/>
    </xf>
    <xf numFmtId="0" fontId="0" fillId="0" borderId="0" xfId="0" applyFont="1" applyAlignment="1">
      <alignment/>
    </xf>
    <xf numFmtId="0" fontId="7" fillId="0" borderId="0" xfId="0" applyFont="1" applyBorder="1" applyAlignment="1">
      <alignment horizontal="left" vertical="top"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10" xfId="0" applyFont="1" applyBorder="1" applyAlignment="1">
      <alignment horizontal="center" vertical="center"/>
    </xf>
    <xf numFmtId="0" fontId="0" fillId="34" borderId="17"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5" fillId="0" borderId="21" xfId="0" applyFont="1" applyBorder="1" applyAlignment="1">
      <alignment horizontal="center" vertical="center" wrapText="1"/>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5" fillId="0" borderId="10" xfId="0" applyFont="1" applyBorder="1" applyAlignment="1">
      <alignment horizontal="center" vertical="center" wrapText="1"/>
    </xf>
    <xf numFmtId="0" fontId="4" fillId="0" borderId="0" xfId="0" applyFont="1" applyBorder="1" applyAlignment="1">
      <alignment horizontal="left" wrapText="1"/>
    </xf>
    <xf numFmtId="0" fontId="9" fillId="0" borderId="0" xfId="0" applyFont="1" applyAlignment="1">
      <alignment/>
    </xf>
    <xf numFmtId="0" fontId="6" fillId="0" borderId="0" xfId="0" applyFont="1" applyAlignment="1">
      <alignment horizontal="center"/>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Alignment="1">
      <alignment vertical="center"/>
    </xf>
    <xf numFmtId="0" fontId="0" fillId="0" borderId="0" xfId="0" applyFont="1" applyAlignment="1">
      <alignment horizontal="center"/>
    </xf>
    <xf numFmtId="0" fontId="0" fillId="0" borderId="0" xfId="0" applyFont="1" applyBorder="1" applyAlignment="1">
      <alignment horizont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0" fillId="34" borderId="24" xfId="0" applyFont="1" applyFill="1" applyBorder="1" applyAlignment="1">
      <alignment horizontal="center"/>
    </xf>
    <xf numFmtId="0" fontId="0" fillId="34" borderId="25" xfId="0" applyFont="1" applyFill="1" applyBorder="1" applyAlignment="1">
      <alignment horizontal="center" vertical="top" wrapText="1"/>
    </xf>
    <xf numFmtId="0" fontId="0" fillId="34" borderId="26" xfId="0" applyFont="1" applyFill="1" applyBorder="1" applyAlignment="1">
      <alignment horizontal="center" vertical="top" wrapText="1"/>
    </xf>
    <xf numFmtId="0" fontId="7" fillId="0" borderId="1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7" fillId="0" borderId="0" xfId="0" applyFont="1" applyFill="1" applyAlignment="1">
      <alignment horizontal="left" vertical="center"/>
    </xf>
    <xf numFmtId="0" fontId="0" fillId="0" borderId="22"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8" xfId="0" applyFont="1" applyBorder="1" applyAlignment="1">
      <alignment horizontal="left" vertical="center" wrapText="1"/>
    </xf>
    <xf numFmtId="0" fontId="7" fillId="0" borderId="28" xfId="0" applyFont="1" applyBorder="1" applyAlignment="1">
      <alignment horizontal="left" vertical="center" wrapText="1"/>
    </xf>
    <xf numFmtId="0" fontId="0" fillId="0" borderId="0" xfId="0" applyFont="1" applyFill="1" applyBorder="1" applyAlignment="1">
      <alignment horizontal="center" vertical="top" wrapText="1"/>
    </xf>
    <xf numFmtId="0" fontId="0" fillId="0" borderId="0" xfId="0" applyFont="1" applyFill="1" applyAlignment="1">
      <alignment/>
    </xf>
    <xf numFmtId="0" fontId="0" fillId="0" borderId="29" xfId="0" applyFont="1" applyBorder="1" applyAlignment="1">
      <alignment horizontal="left" vertical="center" wrapText="1"/>
    </xf>
    <xf numFmtId="0" fontId="0" fillId="0" borderId="0" xfId="0" applyFont="1" applyAlignment="1">
      <alignment horizontal="left"/>
    </xf>
    <xf numFmtId="0" fontId="0" fillId="0" borderId="0" xfId="0" applyFont="1" applyAlignment="1">
      <alignment/>
    </xf>
    <xf numFmtId="0" fontId="6" fillId="0" borderId="0" xfId="0" applyFont="1" applyAlignment="1">
      <alignment horizontal="left"/>
    </xf>
    <xf numFmtId="0" fontId="0" fillId="0" borderId="0" xfId="0" applyFont="1" applyAlignment="1">
      <alignment horizontal="left"/>
    </xf>
    <xf numFmtId="0" fontId="9" fillId="0" borderId="0" xfId="0" applyFont="1" applyFill="1" applyBorder="1" applyAlignment="1">
      <alignment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7" fillId="0" borderId="15" xfId="0" applyFont="1" applyBorder="1" applyAlignment="1">
      <alignment horizontal="center" vertical="center"/>
    </xf>
    <xf numFmtId="0" fontId="0" fillId="33" borderId="17"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30" xfId="0" applyFont="1" applyBorder="1" applyAlignment="1">
      <alignment horizontal="center" vertical="center"/>
    </xf>
    <xf numFmtId="0" fontId="0" fillId="0" borderId="21" xfId="0" applyFont="1" applyBorder="1" applyAlignment="1">
      <alignment vertical="center" wrapText="1"/>
    </xf>
    <xf numFmtId="0" fontId="0" fillId="0" borderId="0" xfId="0" applyFont="1" applyAlignment="1">
      <alignment vertical="center" wrapText="1"/>
    </xf>
    <xf numFmtId="0" fontId="0" fillId="0" borderId="21" xfId="0" applyFont="1" applyBorder="1" applyAlignment="1">
      <alignment horizontal="center" vertical="center"/>
    </xf>
    <xf numFmtId="0" fontId="0" fillId="0" borderId="31" xfId="0" applyFont="1" applyBorder="1" applyAlignment="1">
      <alignment vertical="center" wrapText="1"/>
    </xf>
    <xf numFmtId="0" fontId="0" fillId="33" borderId="17"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0" borderId="21" xfId="0" applyFont="1" applyBorder="1" applyAlignment="1">
      <alignment horizontal="left" vertical="center" wrapText="1"/>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7" fillId="0" borderId="10" xfId="0" applyFont="1" applyBorder="1" applyAlignment="1">
      <alignment horizontal="center"/>
    </xf>
    <xf numFmtId="0" fontId="6" fillId="0" borderId="0" xfId="0" applyFont="1" applyBorder="1" applyAlignment="1">
      <alignment/>
    </xf>
    <xf numFmtId="0" fontId="6" fillId="0" borderId="0" xfId="0" applyFont="1" applyAlignment="1">
      <alignment/>
    </xf>
    <xf numFmtId="0" fontId="0" fillId="0" borderId="0"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10" fillId="0" borderId="0" xfId="0" applyFont="1" applyAlignment="1" applyProtection="1">
      <alignment/>
      <protection locked="0"/>
    </xf>
    <xf numFmtId="0" fontId="0" fillId="34" borderId="24"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0" borderId="32" xfId="0" applyFont="1" applyBorder="1" applyAlignment="1">
      <alignment horizontal="center" vertical="center" wrapText="1"/>
    </xf>
    <xf numFmtId="0" fontId="0" fillId="0" borderId="27" xfId="0" applyFont="1" applyBorder="1" applyAlignment="1">
      <alignment vertical="center" wrapText="1"/>
    </xf>
    <xf numFmtId="0" fontId="0" fillId="0" borderId="33" xfId="0" applyFont="1" applyBorder="1" applyAlignment="1">
      <alignment horizontal="center" vertical="center" wrapText="1"/>
    </xf>
    <xf numFmtId="0" fontId="0" fillId="0" borderId="22" xfId="0" applyFont="1" applyBorder="1" applyAlignment="1">
      <alignment vertical="center" wrapText="1"/>
    </xf>
    <xf numFmtId="0" fontId="7" fillId="0" borderId="22" xfId="0" applyFont="1" applyBorder="1" applyAlignment="1">
      <alignment vertical="center" wrapText="1"/>
    </xf>
    <xf numFmtId="0" fontId="0" fillId="0" borderId="0" xfId="0" applyFont="1" applyFill="1" applyBorder="1" applyAlignment="1">
      <alignment horizontal="center" vertical="top"/>
    </xf>
    <xf numFmtId="0" fontId="0" fillId="0" borderId="0" xfId="0" applyFont="1" applyAlignment="1">
      <alignment/>
    </xf>
    <xf numFmtId="0" fontId="0" fillId="0" borderId="0" xfId="0" applyFont="1" applyAlignment="1">
      <alignment wrapText="1"/>
    </xf>
    <xf numFmtId="0" fontId="6" fillId="0" borderId="0" xfId="0" applyFont="1" applyBorder="1" applyAlignment="1">
      <alignment horizontal="left" vertical="center"/>
    </xf>
    <xf numFmtId="0" fontId="0" fillId="0" borderId="0" xfId="0" applyNumberFormat="1" applyFont="1" applyAlignment="1">
      <alignment horizontal="left" wrapText="1"/>
    </xf>
    <xf numFmtId="0" fontId="7" fillId="0" borderId="0" xfId="0" applyNumberFormat="1" applyFont="1"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xf>
    <xf numFmtId="0" fontId="0" fillId="0" borderId="0" xfId="0" applyFont="1" applyBorder="1" applyAlignment="1">
      <alignment horizontal="left" wrapText="1"/>
    </xf>
    <xf numFmtId="0" fontId="0" fillId="0" borderId="34" xfId="0" applyFont="1" applyBorder="1" applyAlignment="1">
      <alignment horizontal="left" wrapText="1"/>
    </xf>
    <xf numFmtId="0" fontId="7" fillId="0" borderId="10" xfId="0" applyFont="1" applyBorder="1" applyAlignment="1">
      <alignment horizontal="center" wrapText="1"/>
    </xf>
    <xf numFmtId="0" fontId="0" fillId="0" borderId="11" xfId="53" applyFont="1" applyBorder="1">
      <alignment/>
      <protection/>
    </xf>
    <xf numFmtId="0" fontId="0" fillId="0" borderId="10" xfId="53" applyFont="1" applyBorder="1">
      <alignment/>
      <protection/>
    </xf>
    <xf numFmtId="0" fontId="0" fillId="0" borderId="12" xfId="53" applyFont="1" applyBorder="1">
      <alignment/>
      <protection/>
    </xf>
    <xf numFmtId="0" fontId="0" fillId="0" borderId="16" xfId="53" applyFont="1" applyBorder="1" applyAlignment="1">
      <alignment horizontal="center"/>
      <protection/>
    </xf>
    <xf numFmtId="0" fontId="0" fillId="0" borderId="14" xfId="53" applyFont="1" applyBorder="1">
      <alignment/>
      <protection/>
    </xf>
    <xf numFmtId="0" fontId="0" fillId="0" borderId="16" xfId="53" applyFont="1" applyBorder="1">
      <alignment/>
      <protection/>
    </xf>
    <xf numFmtId="0" fontId="0" fillId="0" borderId="0" xfId="53" applyFont="1" applyBorder="1" applyAlignment="1">
      <alignment horizontal="center"/>
      <protection/>
    </xf>
    <xf numFmtId="0" fontId="0" fillId="0" borderId="0" xfId="53" applyFont="1" applyBorder="1">
      <alignment/>
      <protection/>
    </xf>
    <xf numFmtId="0" fontId="4" fillId="0" borderId="0" xfId="0" applyFont="1" applyBorder="1" applyAlignment="1">
      <alignment vertical="center" wrapText="1"/>
    </xf>
    <xf numFmtId="0" fontId="7" fillId="0" borderId="0" xfId="0" applyFont="1" applyAlignment="1">
      <alignment vertical="top"/>
    </xf>
    <xf numFmtId="0" fontId="0" fillId="0" borderId="0" xfId="0" applyFont="1" applyBorder="1" applyAlignment="1">
      <alignment horizontal="center"/>
    </xf>
    <xf numFmtId="0" fontId="0" fillId="0" borderId="34" xfId="0" applyFont="1" applyBorder="1" applyAlignment="1">
      <alignment horizontal="center"/>
    </xf>
    <xf numFmtId="0" fontId="0" fillId="0" borderId="35" xfId="0" applyFont="1" applyBorder="1" applyAlignment="1">
      <alignment horizontal="center"/>
    </xf>
    <xf numFmtId="0" fontId="7" fillId="0" borderId="36" xfId="0" applyFont="1" applyFill="1" applyBorder="1" applyAlignment="1">
      <alignment horizontal="justify" vertical="top" wrapText="1"/>
    </xf>
    <xf numFmtId="0" fontId="0" fillId="0" borderId="36" xfId="0" applyBorder="1" applyAlignment="1">
      <alignment/>
    </xf>
    <xf numFmtId="0" fontId="0" fillId="33" borderId="37" xfId="0" applyFill="1" applyBorder="1" applyAlignment="1">
      <alignment horizontal="left" vertical="top" wrapText="1"/>
    </xf>
    <xf numFmtId="0" fontId="0" fillId="33" borderId="38" xfId="0" applyFill="1" applyBorder="1" applyAlignment="1">
      <alignment/>
    </xf>
    <xf numFmtId="0" fontId="7" fillId="0" borderId="39" xfId="0" applyFont="1" applyFill="1" applyBorder="1" applyAlignment="1">
      <alignment horizontal="justify" vertical="top" wrapText="1"/>
    </xf>
    <xf numFmtId="0" fontId="0" fillId="0" borderId="40" xfId="0" applyBorder="1" applyAlignment="1">
      <alignment/>
    </xf>
    <xf numFmtId="0" fontId="0" fillId="33" borderId="41" xfId="0" applyFill="1" applyBorder="1" applyAlignment="1">
      <alignment horizontal="left" vertical="top" wrapText="1"/>
    </xf>
    <xf numFmtId="0" fontId="0" fillId="33" borderId="42" xfId="0" applyFill="1" applyBorder="1" applyAlignment="1">
      <alignment/>
    </xf>
    <xf numFmtId="0" fontId="7" fillId="0" borderId="36" xfId="0" applyFont="1" applyBorder="1" applyAlignment="1">
      <alignment horizontal="justify" vertical="top" wrapText="1"/>
    </xf>
    <xf numFmtId="0" fontId="7" fillId="35" borderId="39" xfId="0" applyFont="1" applyFill="1" applyBorder="1" applyAlignment="1">
      <alignment horizontal="justify" vertical="top"/>
    </xf>
    <xf numFmtId="0" fontId="0" fillId="35" borderId="40" xfId="0" applyFill="1" applyBorder="1" applyAlignment="1">
      <alignment/>
    </xf>
    <xf numFmtId="0" fontId="7" fillId="36" borderId="36" xfId="0" applyFont="1" applyFill="1" applyBorder="1" applyAlignment="1">
      <alignment horizontal="left" vertical="top" wrapText="1"/>
    </xf>
    <xf numFmtId="0" fontId="0" fillId="36" borderId="36" xfId="0" applyFill="1" applyBorder="1" applyAlignment="1">
      <alignment/>
    </xf>
    <xf numFmtId="0" fontId="7" fillId="35" borderId="38" xfId="0" applyFont="1" applyFill="1" applyBorder="1" applyAlignment="1">
      <alignment horizontal="justify" vertical="top"/>
    </xf>
    <xf numFmtId="0" fontId="7" fillId="35" borderId="38" xfId="0" applyFont="1" applyFill="1" applyBorder="1" applyAlignment="1">
      <alignment horizontal="left"/>
    </xf>
    <xf numFmtId="0" fontId="7" fillId="36" borderId="40" xfId="0" applyFont="1" applyFill="1" applyBorder="1" applyAlignment="1">
      <alignment horizontal="left" vertical="top" wrapText="1"/>
    </xf>
    <xf numFmtId="0" fontId="7" fillId="36" borderId="40" xfId="0" applyFont="1" applyFill="1" applyBorder="1" applyAlignment="1">
      <alignment/>
    </xf>
    <xf numFmtId="0" fontId="0" fillId="35" borderId="42" xfId="0" applyFill="1" applyBorder="1" applyAlignment="1">
      <alignment horizontal="right" vertical="top"/>
    </xf>
    <xf numFmtId="0" fontId="0" fillId="35" borderId="42" xfId="0" applyFill="1" applyBorder="1" applyAlignment="1">
      <alignment/>
    </xf>
    <xf numFmtId="0" fontId="0" fillId="36" borderId="43" xfId="0" applyFill="1" applyBorder="1" applyAlignment="1">
      <alignment horizontal="right" vertical="top" wrapText="1"/>
    </xf>
    <xf numFmtId="0" fontId="0" fillId="36" borderId="43" xfId="0" applyFill="1" applyBorder="1" applyAlignment="1">
      <alignment/>
    </xf>
    <xf numFmtId="0" fontId="7" fillId="0" borderId="39" xfId="0" applyFont="1" applyBorder="1" applyAlignment="1">
      <alignment horizontal="justify" vertical="top" wrapText="1"/>
    </xf>
    <xf numFmtId="0" fontId="0" fillId="0" borderId="43" xfId="0" applyBorder="1" applyAlignment="1">
      <alignment/>
    </xf>
    <xf numFmtId="0" fontId="7" fillId="0" borderId="36" xfId="0" applyFont="1" applyBorder="1" applyAlignment="1">
      <alignment horizontal="left" vertical="top" wrapText="1"/>
    </xf>
    <xf numFmtId="0" fontId="7" fillId="0" borderId="39" xfId="0" applyFont="1" applyBorder="1" applyAlignment="1">
      <alignment horizontal="justify" vertical="top"/>
    </xf>
    <xf numFmtId="0" fontId="0" fillId="0" borderId="36" xfId="0" applyFill="1" applyBorder="1" applyAlignment="1">
      <alignment/>
    </xf>
    <xf numFmtId="0" fontId="7" fillId="0" borderId="40" xfId="0" applyFont="1" applyBorder="1" applyAlignment="1">
      <alignment horizontal="justify" vertical="top" wrapText="1"/>
    </xf>
    <xf numFmtId="0" fontId="7" fillId="37" borderId="0" xfId="0" applyFont="1" applyFill="1" applyBorder="1" applyAlignment="1">
      <alignment horizontal="center" vertical="center" textRotation="255" wrapText="1" readingOrder="2"/>
    </xf>
    <xf numFmtId="0" fontId="0" fillId="0" borderId="44" xfId="0" applyBorder="1" applyAlignment="1">
      <alignment/>
    </xf>
    <xf numFmtId="0" fontId="7" fillId="0" borderId="43" xfId="0" applyFont="1" applyBorder="1" applyAlignment="1">
      <alignment horizontal="justify" vertical="top" wrapText="1"/>
    </xf>
    <xf numFmtId="0" fontId="7" fillId="35" borderId="40" xfId="0" applyFont="1" applyFill="1" applyBorder="1" applyAlignment="1">
      <alignment horizontal="justify" vertical="top"/>
    </xf>
    <xf numFmtId="0" fontId="0" fillId="35" borderId="36" xfId="0" applyFill="1" applyBorder="1" applyAlignment="1">
      <alignment/>
    </xf>
    <xf numFmtId="0" fontId="0" fillId="36" borderId="40" xfId="0" applyFill="1" applyBorder="1" applyAlignment="1">
      <alignment/>
    </xf>
    <xf numFmtId="0" fontId="7" fillId="35" borderId="45" xfId="0" applyFont="1" applyFill="1" applyBorder="1" applyAlignment="1">
      <alignment/>
    </xf>
    <xf numFmtId="0" fontId="7" fillId="36" borderId="37" xfId="0" applyFont="1" applyFill="1" applyBorder="1" applyAlignment="1">
      <alignment horizontal="left" vertical="top" wrapText="1"/>
    </xf>
    <xf numFmtId="0" fontId="0" fillId="35" borderId="43" xfId="0" applyFill="1" applyBorder="1" applyAlignment="1">
      <alignment horizontal="right" vertical="top"/>
    </xf>
    <xf numFmtId="0" fontId="0" fillId="35" borderId="46" xfId="0" applyFont="1" applyFill="1" applyBorder="1" applyAlignment="1">
      <alignment/>
    </xf>
    <xf numFmtId="0" fontId="0" fillId="36" borderId="41" xfId="0" applyFill="1" applyBorder="1" applyAlignment="1">
      <alignment horizontal="right" vertical="top" wrapText="1"/>
    </xf>
    <xf numFmtId="0" fontId="0" fillId="0" borderId="36" xfId="0" applyFont="1" applyFill="1" applyBorder="1" applyAlignment="1">
      <alignment/>
    </xf>
    <xf numFmtId="0" fontId="7" fillId="0" borderId="36" xfId="0" applyFont="1" applyBorder="1" applyAlignment="1">
      <alignment horizontal="justify" vertical="top"/>
    </xf>
    <xf numFmtId="0" fontId="0" fillId="33" borderId="44" xfId="0" applyFill="1" applyBorder="1" applyAlignment="1">
      <alignment horizontal="left" vertical="top" wrapText="1"/>
    </xf>
    <xf numFmtId="0" fontId="0" fillId="33" borderId="39" xfId="0" applyFill="1" applyBorder="1" applyAlignment="1">
      <alignment/>
    </xf>
    <xf numFmtId="0" fontId="7" fillId="0" borderId="47" xfId="0" applyFont="1" applyFill="1" applyBorder="1" applyAlignment="1">
      <alignment horizontal="justify" vertical="top" wrapText="1"/>
    </xf>
    <xf numFmtId="0" fontId="0" fillId="0" borderId="48" xfId="0" applyFill="1" applyBorder="1" applyAlignment="1">
      <alignment/>
    </xf>
    <xf numFmtId="0" fontId="7" fillId="0" borderId="0" xfId="0" applyFont="1" applyAlignment="1">
      <alignment horizontal="justify" vertical="top" wrapText="1"/>
    </xf>
    <xf numFmtId="0" fontId="0" fillId="36" borderId="36" xfId="0" applyFill="1" applyBorder="1" applyAlignment="1">
      <alignment horizontal="left" vertical="top" wrapText="1"/>
    </xf>
    <xf numFmtId="0" fontId="7" fillId="35" borderId="37" xfId="0" applyFont="1" applyFill="1" applyBorder="1" applyAlignment="1">
      <alignment horizontal="justify" vertical="top"/>
    </xf>
    <xf numFmtId="0" fontId="7" fillId="35" borderId="40" xfId="0" applyFont="1" applyFill="1" applyBorder="1" applyAlignment="1">
      <alignment/>
    </xf>
    <xf numFmtId="0" fontId="0" fillId="36" borderId="40" xfId="0" applyFill="1" applyBorder="1" applyAlignment="1">
      <alignment horizontal="left" vertical="top" wrapText="1"/>
    </xf>
    <xf numFmtId="0" fontId="0" fillId="35" borderId="41" xfId="0" applyFill="1" applyBorder="1" applyAlignment="1">
      <alignment horizontal="right" vertical="top"/>
    </xf>
    <xf numFmtId="0" fontId="0" fillId="35" borderId="43" xfId="0" applyFill="1" applyBorder="1" applyAlignment="1">
      <alignment/>
    </xf>
    <xf numFmtId="0" fontId="7" fillId="0" borderId="49" xfId="0" applyFont="1" applyFill="1" applyBorder="1" applyAlignment="1">
      <alignment horizontal="justify" vertical="top" wrapText="1"/>
    </xf>
    <xf numFmtId="0" fontId="19" fillId="38" borderId="40" xfId="0" applyFont="1" applyFill="1" applyBorder="1" applyAlignment="1">
      <alignment horizontal="center" vertical="center" textRotation="255" wrapText="1"/>
    </xf>
    <xf numFmtId="0" fontId="7" fillId="0" borderId="36" xfId="0" applyFont="1" applyFill="1" applyBorder="1" applyAlignment="1">
      <alignment horizontal="left" vertical="top" wrapText="1"/>
    </xf>
    <xf numFmtId="0" fontId="0" fillId="33" borderId="37" xfId="0" applyFill="1" applyBorder="1" applyAlignment="1">
      <alignment/>
    </xf>
    <xf numFmtId="0" fontId="7" fillId="0" borderId="39" xfId="0" applyFont="1" applyFill="1" applyBorder="1" applyAlignment="1">
      <alignment horizontal="left" vertical="top" wrapText="1"/>
    </xf>
    <xf numFmtId="0" fontId="0" fillId="33" borderId="41" xfId="0" applyFill="1" applyBorder="1" applyAlignment="1">
      <alignment/>
    </xf>
    <xf numFmtId="0" fontId="0" fillId="0" borderId="50" xfId="54" applyFont="1" applyBorder="1" applyAlignment="1">
      <alignment horizontal="center" vertical="center"/>
      <protection/>
    </xf>
    <xf numFmtId="0" fontId="0" fillId="0" borderId="10" xfId="54" applyFont="1" applyBorder="1" applyAlignment="1">
      <alignment horizontal="center" vertical="center"/>
      <protection/>
    </xf>
    <xf numFmtId="0" fontId="0" fillId="0" borderId="10" xfId="54" applyFont="1" applyBorder="1" applyAlignment="1">
      <alignment horizontal="right" vertical="center" wrapText="1"/>
      <protection/>
    </xf>
    <xf numFmtId="0" fontId="0" fillId="0" borderId="10" xfId="54" applyFont="1" applyBorder="1" applyAlignment="1">
      <alignment horizontal="right" vertical="center"/>
      <protection/>
    </xf>
    <xf numFmtId="0" fontId="0" fillId="0" borderId="10" xfId="54" applyFont="1" applyBorder="1" applyAlignment="1">
      <alignment horizontal="left" vertical="center"/>
      <protection/>
    </xf>
    <xf numFmtId="0" fontId="0" fillId="0" borderId="10" xfId="54" applyFont="1" applyBorder="1" applyAlignment="1">
      <alignment horizontal="center" vertical="center" wrapText="1"/>
      <protection/>
    </xf>
    <xf numFmtId="0" fontId="0" fillId="0" borderId="0" xfId="54" applyFont="1" applyAlignment="1">
      <alignment horizontal="left" vertical="center"/>
      <protection/>
    </xf>
    <xf numFmtId="0" fontId="7" fillId="0" borderId="0" xfId="52" applyFont="1" applyAlignment="1">
      <alignment vertical="center" wrapText="1"/>
      <protection/>
    </xf>
    <xf numFmtId="0" fontId="0" fillId="0" borderId="0" xfId="52" applyFont="1" applyAlignment="1">
      <alignment vertical="center" wrapText="1"/>
      <protection/>
    </xf>
    <xf numFmtId="0" fontId="7" fillId="39" borderId="10" xfId="52" applyFont="1" applyFill="1" applyBorder="1" applyAlignment="1">
      <alignment horizontal="center" vertical="center" wrapText="1"/>
      <protection/>
    </xf>
    <xf numFmtId="0" fontId="7" fillId="33" borderId="10" xfId="52" applyFont="1" applyFill="1" applyBorder="1" applyAlignment="1">
      <alignment horizontal="center" vertical="center" wrapText="1"/>
      <protection/>
    </xf>
    <xf numFmtId="0" fontId="7" fillId="40" borderId="10" xfId="52" applyFont="1" applyFill="1" applyBorder="1" applyAlignment="1">
      <alignment horizontal="center" vertical="center" wrapText="1"/>
      <protection/>
    </xf>
    <xf numFmtId="0" fontId="7" fillId="40" borderId="10" xfId="52" applyFont="1" applyFill="1" applyBorder="1" applyAlignment="1">
      <alignment vertical="center" wrapText="1"/>
      <protection/>
    </xf>
    <xf numFmtId="3" fontId="0" fillId="0" borderId="10" xfId="52" applyNumberFormat="1" applyFont="1" applyFill="1" applyBorder="1" applyAlignment="1">
      <alignment vertical="center" wrapText="1"/>
      <protection/>
    </xf>
    <xf numFmtId="10" fontId="0" fillId="0" borderId="10" xfId="52" applyNumberFormat="1" applyFont="1" applyFill="1" applyBorder="1" applyAlignment="1">
      <alignment vertical="center" wrapText="1"/>
      <protection/>
    </xf>
    <xf numFmtId="0" fontId="0" fillId="0" borderId="10" xfId="0" applyFont="1" applyFill="1" applyBorder="1" applyAlignment="1">
      <alignment horizontal="left" vertical="top" wrapText="1"/>
    </xf>
    <xf numFmtId="0" fontId="0" fillId="0" borderId="10" xfId="0" applyFont="1" applyBorder="1" applyAlignment="1">
      <alignment vertical="center" wrapText="1"/>
    </xf>
    <xf numFmtId="0" fontId="0" fillId="0" borderId="0" xfId="0" applyFont="1" applyAlignment="1">
      <alignment vertical="center"/>
    </xf>
    <xf numFmtId="0" fontId="0" fillId="0" borderId="10" xfId="54" applyFont="1" applyFill="1" applyBorder="1" applyAlignment="1">
      <alignment horizontal="left" vertical="center" wrapText="1"/>
      <protection/>
    </xf>
    <xf numFmtId="0" fontId="12" fillId="0" borderId="10" xfId="53" applyFont="1" applyBorder="1" applyAlignment="1">
      <alignment horizontal="left" vertical="center" wrapText="1"/>
      <protection/>
    </xf>
    <xf numFmtId="0" fontId="0" fillId="0" borderId="39" xfId="53" applyFont="1" applyBorder="1" applyAlignment="1">
      <alignment horizontal="center"/>
      <protection/>
    </xf>
    <xf numFmtId="0" fontId="6" fillId="33" borderId="17" xfId="53" applyFont="1" applyFill="1" applyBorder="1" applyAlignment="1">
      <alignment horizontal="center" vertical="center" wrapText="1"/>
      <protection/>
    </xf>
    <xf numFmtId="0" fontId="6" fillId="33" borderId="12" xfId="53" applyFont="1" applyFill="1" applyBorder="1" applyAlignment="1">
      <alignment horizontal="center" vertical="center"/>
      <protection/>
    </xf>
    <xf numFmtId="0" fontId="6" fillId="33" borderId="12" xfId="53" applyFont="1" applyFill="1" applyBorder="1" applyAlignment="1">
      <alignment horizontal="center" vertical="center" wrapText="1"/>
      <protection/>
    </xf>
    <xf numFmtId="0" fontId="6" fillId="33" borderId="51" xfId="53" applyFont="1" applyFill="1" applyBorder="1" applyAlignment="1">
      <alignment horizontal="center" vertical="center" wrapText="1"/>
      <protection/>
    </xf>
    <xf numFmtId="0" fontId="0" fillId="0" borderId="10" xfId="54" applyFont="1" applyBorder="1" applyAlignment="1">
      <alignment horizontal="left" vertical="center" wrapText="1"/>
      <protection/>
    </xf>
    <xf numFmtId="10" fontId="0" fillId="0" borderId="15" xfId="54" applyNumberFormat="1" applyFont="1" applyBorder="1" applyAlignment="1">
      <alignment horizontal="right" vertical="center" wrapText="1"/>
      <protection/>
    </xf>
    <xf numFmtId="0" fontId="0" fillId="0" borderId="10" xfId="54" applyFont="1" applyFill="1" applyBorder="1" applyAlignment="1" quotePrefix="1">
      <alignment horizontal="left" vertical="center" wrapText="1"/>
      <protection/>
    </xf>
    <xf numFmtId="0" fontId="0" fillId="0" borderId="10" xfId="54" applyFont="1" applyBorder="1" applyAlignment="1" quotePrefix="1">
      <alignment horizontal="left" vertical="center" wrapText="1"/>
      <protection/>
    </xf>
    <xf numFmtId="0" fontId="0" fillId="0" borderId="0" xfId="54" applyFont="1" applyBorder="1" applyAlignment="1">
      <alignment horizontal="left" vertical="center"/>
      <protection/>
    </xf>
    <xf numFmtId="10" fontId="0" fillId="0" borderId="15" xfId="54" applyNumberFormat="1" applyFont="1" applyBorder="1" applyAlignment="1">
      <alignment horizontal="right" vertical="center"/>
      <protection/>
    </xf>
    <xf numFmtId="10" fontId="0" fillId="0" borderId="10" xfId="54" applyNumberFormat="1" applyFont="1" applyBorder="1" applyAlignment="1">
      <alignment horizontal="right" vertical="center"/>
      <protection/>
    </xf>
    <xf numFmtId="0" fontId="10" fillId="0" borderId="10" xfId="54" applyFont="1" applyBorder="1" applyAlignment="1">
      <alignment horizontal="right" vertical="center"/>
      <protection/>
    </xf>
    <xf numFmtId="9" fontId="0" fillId="0" borderId="15" xfId="54" applyNumberFormat="1" applyFont="1" applyBorder="1" applyAlignment="1">
      <alignment horizontal="right" vertical="center"/>
      <protection/>
    </xf>
    <xf numFmtId="10" fontId="0" fillId="0" borderId="15" xfId="54" applyNumberFormat="1" applyFont="1" applyBorder="1" applyAlignment="1">
      <alignment horizontal="right" vertical="center" wrapText="1"/>
      <protection/>
    </xf>
    <xf numFmtId="10" fontId="0" fillId="0" borderId="15" xfId="54" applyNumberFormat="1" applyFont="1" applyBorder="1" applyAlignment="1">
      <alignment horizontal="right" vertical="center"/>
      <protection/>
    </xf>
    <xf numFmtId="10" fontId="10" fillId="0" borderId="15" xfId="54" applyNumberFormat="1" applyFont="1" applyBorder="1" applyAlignment="1">
      <alignment horizontal="right" vertical="center"/>
      <protection/>
    </xf>
    <xf numFmtId="0" fontId="0" fillId="0" borderId="15" xfId="54" applyFont="1" applyBorder="1" applyAlignment="1">
      <alignment horizontal="right" vertical="center" wrapText="1"/>
      <protection/>
    </xf>
    <xf numFmtId="0" fontId="0" fillId="0" borderId="10" xfId="0" applyFont="1" applyBorder="1" applyAlignment="1">
      <alignment horizontal="right" vertical="center" wrapText="1"/>
    </xf>
    <xf numFmtId="10" fontId="0" fillId="0" borderId="15" xfId="0" applyNumberFormat="1" applyFont="1" applyBorder="1" applyAlignment="1">
      <alignment horizontal="right" vertical="center" wrapText="1"/>
    </xf>
    <xf numFmtId="0" fontId="0" fillId="41" borderId="10" xfId="54" applyFont="1" applyFill="1" applyBorder="1" applyAlignment="1">
      <alignment horizontal="right" vertical="center" wrapText="1"/>
      <protection/>
    </xf>
    <xf numFmtId="0" fontId="0" fillId="41" borderId="10" xfId="54" applyFont="1" applyFill="1" applyBorder="1" applyAlignment="1" quotePrefix="1">
      <alignment horizontal="right" vertical="center" wrapText="1"/>
      <protection/>
    </xf>
    <xf numFmtId="0" fontId="0" fillId="41" borderId="10" xfId="54" applyFont="1" applyFill="1" applyBorder="1" applyAlignment="1">
      <alignment horizontal="right" vertical="center" wrapText="1"/>
      <protection/>
    </xf>
    <xf numFmtId="0" fontId="10" fillId="41" borderId="10" xfId="54" applyFont="1" applyFill="1" applyBorder="1" applyAlignment="1">
      <alignment horizontal="right" vertical="center" wrapText="1"/>
      <protection/>
    </xf>
    <xf numFmtId="0" fontId="0" fillId="41" borderId="10" xfId="54" applyFont="1" applyFill="1" applyBorder="1" applyAlignment="1" quotePrefix="1">
      <alignment horizontal="right" vertical="center" wrapText="1"/>
      <protection/>
    </xf>
    <xf numFmtId="0" fontId="0" fillId="41" borderId="10" xfId="54" applyFont="1" applyFill="1" applyBorder="1" applyAlignment="1">
      <alignment horizontal="right" vertical="center" wrapText="1"/>
      <protection/>
    </xf>
    <xf numFmtId="0" fontId="0" fillId="41" borderId="10" xfId="54" applyFont="1" applyFill="1" applyBorder="1" applyAlignment="1" quotePrefix="1">
      <alignment horizontal="right" vertical="center" wrapText="1"/>
      <protection/>
    </xf>
    <xf numFmtId="3" fontId="0" fillId="0" borderId="21" xfId="0" applyNumberFormat="1" applyFont="1" applyBorder="1" applyAlignment="1">
      <alignment horizontal="right" vertical="center" wrapText="1"/>
    </xf>
    <xf numFmtId="3" fontId="0" fillId="0" borderId="10" xfId="0" applyNumberFormat="1" applyFont="1" applyBorder="1" applyAlignment="1">
      <alignment horizontal="righ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top" wrapText="1"/>
    </xf>
    <xf numFmtId="0" fontId="0" fillId="0" borderId="0" xfId="0" applyFont="1" applyBorder="1" applyAlignment="1">
      <alignment/>
    </xf>
    <xf numFmtId="0" fontId="0" fillId="0" borderId="0" xfId="0" applyFont="1" applyFill="1" applyAlignment="1">
      <alignment/>
    </xf>
    <xf numFmtId="3" fontId="0" fillId="41" borderId="10" xfId="0" applyNumberFormat="1" applyFont="1" applyFill="1" applyBorder="1" applyAlignment="1">
      <alignment horizontal="right" vertical="center" wrapText="1"/>
    </xf>
    <xf numFmtId="3" fontId="0" fillId="41" borderId="22" xfId="0" applyNumberFormat="1" applyFont="1" applyFill="1" applyBorder="1" applyAlignment="1">
      <alignment horizontal="right" vertical="center" wrapText="1"/>
    </xf>
    <xf numFmtId="3" fontId="0" fillId="41" borderId="27" xfId="0" applyNumberFormat="1" applyFont="1" applyFill="1" applyBorder="1" applyAlignment="1">
      <alignment horizontal="right" vertical="center" wrapText="1"/>
    </xf>
    <xf numFmtId="3" fontId="0" fillId="41" borderId="52" xfId="0" applyNumberFormat="1" applyFont="1" applyFill="1" applyBorder="1" applyAlignment="1">
      <alignment horizontal="right" vertical="center" wrapText="1"/>
    </xf>
    <xf numFmtId="3" fontId="0" fillId="41" borderId="53" xfId="0" applyNumberFormat="1" applyFont="1" applyFill="1" applyBorder="1" applyAlignment="1">
      <alignment horizontal="right" vertical="center" wrapText="1"/>
    </xf>
    <xf numFmtId="170" fontId="0" fillId="0" borderId="10" xfId="42" applyNumberFormat="1" applyFont="1" applyFill="1" applyBorder="1" applyAlignment="1">
      <alignment horizontal="right" vertical="center" wrapText="1"/>
    </xf>
    <xf numFmtId="171" fontId="0" fillId="0" borderId="27" xfId="42" applyNumberFormat="1" applyFont="1" applyBorder="1" applyAlignment="1">
      <alignment horizontal="right" vertical="center" wrapText="1"/>
    </xf>
    <xf numFmtId="171" fontId="0" fillId="0" borderId="10" xfId="42" applyNumberFormat="1" applyFont="1" applyFill="1" applyBorder="1" applyAlignment="1">
      <alignment horizontal="right" vertical="center" wrapText="1"/>
    </xf>
    <xf numFmtId="170" fontId="0" fillId="0" borderId="27" xfId="42" applyNumberFormat="1" applyFont="1" applyBorder="1" applyAlignment="1">
      <alignment horizontal="right" vertical="center" wrapText="1"/>
    </xf>
    <xf numFmtId="170" fontId="0" fillId="0" borderId="22" xfId="42" applyNumberFormat="1" applyFont="1" applyBorder="1" applyAlignment="1">
      <alignment horizontal="right" vertical="center" wrapText="1"/>
    </xf>
    <xf numFmtId="170" fontId="0" fillId="0" borderId="53" xfId="42" applyNumberFormat="1" applyFont="1" applyBorder="1" applyAlignment="1">
      <alignment horizontal="right" vertical="center" wrapText="1"/>
    </xf>
    <xf numFmtId="171" fontId="0" fillId="0" borderId="22" xfId="42" applyNumberFormat="1" applyFont="1" applyBorder="1" applyAlignment="1">
      <alignment horizontal="right" vertical="center" wrapText="1"/>
    </xf>
    <xf numFmtId="3" fontId="0" fillId="0" borderId="10" xfId="0" applyNumberFormat="1" applyFont="1" applyFill="1" applyBorder="1" applyAlignment="1">
      <alignment horizontal="right" vertical="center" wrapText="1"/>
    </xf>
    <xf numFmtId="3" fontId="0" fillId="0" borderId="27" xfId="0" applyNumberFormat="1" applyFont="1" applyBorder="1" applyAlignment="1">
      <alignment horizontal="right" vertical="center" wrapText="1"/>
    </xf>
    <xf numFmtId="3" fontId="0" fillId="0" borderId="22" xfId="0" applyNumberFormat="1" applyFont="1" applyBorder="1" applyAlignment="1">
      <alignment horizontal="right" vertical="center" wrapText="1"/>
    </xf>
    <xf numFmtId="3" fontId="0" fillId="0" borderId="52" xfId="0" applyNumberFormat="1" applyFont="1" applyBorder="1" applyAlignment="1">
      <alignment horizontal="right" vertical="center" wrapText="1"/>
    </xf>
    <xf numFmtId="0" fontId="0" fillId="0" borderId="0" xfId="0" applyFont="1" applyAlignment="1">
      <alignment horizontal="center" vertical="center"/>
    </xf>
    <xf numFmtId="3" fontId="0" fillId="0" borderId="21" xfId="0" applyNumberFormat="1" applyFont="1" applyBorder="1" applyAlignment="1">
      <alignment horizontal="right" vertical="center"/>
    </xf>
    <xf numFmtId="3" fontId="0" fillId="0" borderId="10" xfId="0" applyNumberFormat="1" applyFont="1" applyBorder="1" applyAlignment="1">
      <alignment horizontal="right" vertical="center"/>
    </xf>
    <xf numFmtId="1" fontId="0" fillId="41" borderId="21" xfId="0" applyNumberFormat="1" applyFont="1" applyFill="1" applyBorder="1" applyAlignment="1">
      <alignment vertical="top" wrapText="1"/>
    </xf>
    <xf numFmtId="1" fontId="0" fillId="41" borderId="10" xfId="0" applyNumberFormat="1" applyFont="1" applyFill="1" applyBorder="1" applyAlignment="1">
      <alignment vertical="top" wrapText="1"/>
    </xf>
    <xf numFmtId="3" fontId="0" fillId="41" borderId="21" xfId="0" applyNumberFormat="1" applyFont="1" applyFill="1" applyBorder="1" applyAlignment="1">
      <alignment vertical="top" wrapText="1"/>
    </xf>
    <xf numFmtId="3" fontId="0" fillId="41" borderId="10" xfId="0" applyNumberFormat="1" applyFont="1" applyFill="1" applyBorder="1" applyAlignment="1">
      <alignment vertical="top" wrapText="1"/>
    </xf>
    <xf numFmtId="170" fontId="0" fillId="0" borderId="21" xfId="42" applyNumberFormat="1" applyFont="1" applyBorder="1" applyAlignment="1">
      <alignment vertical="top" wrapText="1"/>
    </xf>
    <xf numFmtId="170" fontId="0" fillId="0" borderId="10" xfId="42" applyNumberFormat="1" applyFont="1" applyBorder="1" applyAlignment="1">
      <alignment vertical="top" wrapText="1"/>
    </xf>
    <xf numFmtId="3" fontId="0" fillId="0" borderId="21" xfId="0" applyNumberFormat="1" applyFont="1" applyBorder="1" applyAlignment="1">
      <alignment horizontal="right" vertical="center" wrapText="1"/>
    </xf>
    <xf numFmtId="3" fontId="0" fillId="0" borderId="10" xfId="0" applyNumberFormat="1" applyFont="1" applyBorder="1" applyAlignment="1">
      <alignment horizontal="right" vertical="center" wrapText="1"/>
    </xf>
    <xf numFmtId="170" fontId="0" fillId="0" borderId="21" xfId="42" applyNumberFormat="1" applyFont="1" applyBorder="1" applyAlignment="1">
      <alignment horizontal="right" vertical="center"/>
    </xf>
    <xf numFmtId="170" fontId="0" fillId="0" borderId="10" xfId="42" applyNumberFormat="1" applyFont="1" applyBorder="1" applyAlignment="1">
      <alignment horizontal="right" vertical="center"/>
    </xf>
    <xf numFmtId="0" fontId="0" fillId="41" borderId="21" xfId="0" applyFont="1" applyFill="1" applyBorder="1" applyAlignment="1">
      <alignment horizontal="right" vertical="center"/>
    </xf>
    <xf numFmtId="0" fontId="0" fillId="41" borderId="10" xfId="0" applyFont="1" applyFill="1" applyBorder="1" applyAlignment="1">
      <alignment horizontal="right" vertical="center"/>
    </xf>
    <xf numFmtId="0" fontId="0" fillId="41" borderId="21" xfId="0" applyFont="1" applyFill="1" applyBorder="1" applyAlignment="1">
      <alignment vertical="center"/>
    </xf>
    <xf numFmtId="3" fontId="0" fillId="41" borderId="21" xfId="0" applyNumberFormat="1" applyFont="1" applyFill="1" applyBorder="1" applyAlignment="1">
      <alignment vertical="center"/>
    </xf>
    <xf numFmtId="0" fontId="0" fillId="41" borderId="10" xfId="0" applyFont="1" applyFill="1" applyBorder="1" applyAlignment="1">
      <alignment vertical="center"/>
    </xf>
    <xf numFmtId="3" fontId="0" fillId="41" borderId="10" xfId="0" applyNumberFormat="1" applyFont="1" applyFill="1" applyBorder="1" applyAlignment="1">
      <alignment vertical="center"/>
    </xf>
    <xf numFmtId="170" fontId="0" fillId="0" borderId="21" xfId="42" applyNumberFormat="1" applyFont="1" applyBorder="1" applyAlignment="1">
      <alignment horizontal="right" vertical="center" wrapText="1"/>
    </xf>
    <xf numFmtId="170" fontId="0" fillId="0" borderId="10" xfId="42" applyNumberFormat="1" applyFont="1" applyBorder="1" applyAlignment="1">
      <alignment horizontal="right" vertical="center" wrapText="1"/>
    </xf>
    <xf numFmtId="3" fontId="0" fillId="41" borderId="21" xfId="0" applyNumberFormat="1" applyFont="1" applyFill="1" applyBorder="1" applyAlignment="1">
      <alignment horizontal="right" vertical="center" wrapText="1"/>
    </xf>
    <xf numFmtId="0" fontId="0" fillId="41" borderId="21" xfId="0" applyFont="1" applyFill="1" applyBorder="1" applyAlignment="1">
      <alignment horizontal="right" vertical="center" wrapText="1"/>
    </xf>
    <xf numFmtId="0" fontId="0" fillId="41" borderId="21" xfId="0" applyFill="1" applyBorder="1" applyAlignment="1">
      <alignment horizontal="right" vertical="center" wrapText="1"/>
    </xf>
    <xf numFmtId="0" fontId="0" fillId="41" borderId="10" xfId="0" applyFont="1" applyFill="1" applyBorder="1" applyAlignment="1">
      <alignment horizontal="right" vertical="center" wrapText="1"/>
    </xf>
    <xf numFmtId="0" fontId="0" fillId="41" borderId="10" xfId="0" applyFill="1" applyBorder="1" applyAlignment="1">
      <alignment horizontal="right" vertical="center" wrapText="1"/>
    </xf>
    <xf numFmtId="0" fontId="0" fillId="0" borderId="27" xfId="0" applyFont="1" applyBorder="1" applyAlignment="1">
      <alignment horizontal="right" vertical="center" wrapText="1"/>
    </xf>
    <xf numFmtId="0" fontId="0" fillId="0" borderId="22" xfId="0" applyFont="1" applyBorder="1" applyAlignment="1">
      <alignment horizontal="right" vertical="center" wrapText="1"/>
    </xf>
    <xf numFmtId="0" fontId="7" fillId="0" borderId="22" xfId="0" applyFont="1" applyBorder="1" applyAlignment="1">
      <alignment horizontal="right" vertical="center" wrapText="1"/>
    </xf>
    <xf numFmtId="0" fontId="0" fillId="41" borderId="27" xfId="0" applyFont="1" applyFill="1" applyBorder="1" applyAlignment="1">
      <alignment horizontal="right" vertical="center" wrapText="1"/>
    </xf>
    <xf numFmtId="0" fontId="0" fillId="41" borderId="22" xfId="0" applyFont="1" applyFill="1" applyBorder="1" applyAlignment="1">
      <alignment horizontal="right" vertical="center" wrapText="1"/>
    </xf>
    <xf numFmtId="0" fontId="7" fillId="41" borderId="22" xfId="0" applyFont="1" applyFill="1" applyBorder="1" applyAlignment="1">
      <alignment horizontal="right" vertical="center" wrapText="1"/>
    </xf>
    <xf numFmtId="170" fontId="7" fillId="0" borderId="22" xfId="42" applyNumberFormat="1" applyFont="1" applyBorder="1" applyAlignment="1">
      <alignment horizontal="right" vertical="center" wrapText="1"/>
    </xf>
    <xf numFmtId="0" fontId="0" fillId="0" borderId="10" xfId="0" applyBorder="1" applyAlignment="1">
      <alignment/>
    </xf>
    <xf numFmtId="0" fontId="0" fillId="0" borderId="10" xfId="0" applyFont="1" applyBorder="1" applyAlignment="1">
      <alignment/>
    </xf>
    <xf numFmtId="0" fontId="0" fillId="0" borderId="54" xfId="0" applyFont="1" applyBorder="1" applyAlignment="1">
      <alignment horizontal="center" wrapText="1"/>
    </xf>
    <xf numFmtId="0" fontId="7" fillId="0" borderId="0" xfId="0" applyFont="1" applyBorder="1" applyAlignment="1">
      <alignment horizontal="center" vertical="center"/>
    </xf>
    <xf numFmtId="0" fontId="0" fillId="0" borderId="0" xfId="0" applyBorder="1" applyAlignment="1">
      <alignment horizontal="center"/>
    </xf>
    <xf numFmtId="0" fontId="0" fillId="0" borderId="10" xfId="0" applyFont="1" applyBorder="1" applyAlignment="1">
      <alignment/>
    </xf>
    <xf numFmtId="0" fontId="0" fillId="0" borderId="10" xfId="0" applyNumberFormat="1" applyFont="1" applyFill="1" applyBorder="1" applyAlignment="1">
      <alignment horizontal="right" vertical="center"/>
    </xf>
    <xf numFmtId="4" fontId="0" fillId="0" borderId="10" xfId="0" applyNumberFormat="1" applyFont="1" applyFill="1" applyBorder="1" applyAlignment="1">
      <alignment horizontal="right" vertical="center"/>
    </xf>
    <xf numFmtId="4" fontId="0" fillId="0" borderId="10" xfId="0" applyNumberFormat="1" applyFont="1" applyBorder="1" applyAlignment="1">
      <alignment horizontal="right" vertical="center"/>
    </xf>
    <xf numFmtId="172" fontId="0" fillId="0" borderId="10" xfId="0" applyNumberFormat="1" applyFont="1" applyFill="1" applyBorder="1" applyAlignment="1">
      <alignment horizontal="right" vertical="center"/>
    </xf>
    <xf numFmtId="0" fontId="0" fillId="0" borderId="10" xfId="0" applyNumberFormat="1" applyFont="1" applyBorder="1" applyAlignment="1">
      <alignment horizontal="right" vertical="center"/>
    </xf>
    <xf numFmtId="172" fontId="0" fillId="0" borderId="10" xfId="0" applyNumberFormat="1" applyFont="1" applyBorder="1" applyAlignment="1">
      <alignment horizontal="right" vertical="center"/>
    </xf>
    <xf numFmtId="0" fontId="0" fillId="0" borderId="10" xfId="0" applyFont="1" applyBorder="1" applyAlignment="1">
      <alignment horizontal="right" vertical="center"/>
    </xf>
    <xf numFmtId="0" fontId="22" fillId="0" borderId="10" xfId="0" applyFont="1" applyBorder="1" applyAlignment="1">
      <alignment/>
    </xf>
    <xf numFmtId="0" fontId="23" fillId="0" borderId="10" xfId="0" applyFont="1" applyBorder="1" applyAlignment="1">
      <alignment/>
    </xf>
    <xf numFmtId="0" fontId="23" fillId="0" borderId="0" xfId="0" applyFont="1" applyBorder="1" applyAlignment="1">
      <alignment/>
    </xf>
    <xf numFmtId="0" fontId="23" fillId="0" borderId="0" xfId="0" applyFont="1" applyAlignment="1">
      <alignment/>
    </xf>
    <xf numFmtId="43" fontId="23" fillId="0" borderId="10" xfId="42" applyFont="1" applyFill="1" applyBorder="1" applyAlignment="1">
      <alignment/>
    </xf>
    <xf numFmtId="43" fontId="23" fillId="0" borderId="10" xfId="42" applyFont="1" applyBorder="1" applyAlignment="1">
      <alignment/>
    </xf>
    <xf numFmtId="0" fontId="22" fillId="0" borderId="0" xfId="0" applyFont="1" applyBorder="1" applyAlignment="1">
      <alignment/>
    </xf>
    <xf numFmtId="0" fontId="22" fillId="0" borderId="0" xfId="0" applyFont="1" applyAlignment="1">
      <alignment/>
    </xf>
    <xf numFmtId="0" fontId="22" fillId="0" borderId="10" xfId="0" applyFont="1" applyBorder="1" applyAlignment="1">
      <alignment horizontal="center" vertical="center"/>
    </xf>
    <xf numFmtId="0" fontId="0" fillId="0" borderId="10" xfId="0" applyBorder="1" applyAlignment="1">
      <alignment horizontal="center" vertical="center"/>
    </xf>
    <xf numFmtId="4" fontId="0" fillId="0" borderId="10" xfId="0" applyNumberFormat="1" applyBorder="1" applyAlignment="1">
      <alignment horizontal="right" vertical="center"/>
    </xf>
    <xf numFmtId="0" fontId="1" fillId="0" borderId="10" xfId="0" applyFont="1" applyBorder="1" applyAlignment="1">
      <alignment horizontal="center" vertical="center" wrapText="1"/>
    </xf>
    <xf numFmtId="0" fontId="0" fillId="0" borderId="10" xfId="0" applyNumberFormat="1" applyFont="1" applyBorder="1" applyAlignment="1">
      <alignment/>
    </xf>
    <xf numFmtId="4" fontId="0" fillId="0" borderId="10" xfId="0" applyNumberFormat="1" applyFont="1" applyBorder="1" applyAlignment="1">
      <alignment/>
    </xf>
    <xf numFmtId="4" fontId="0" fillId="41" borderId="10" xfId="0" applyNumberFormat="1" applyFont="1" applyFill="1" applyBorder="1" applyAlignment="1">
      <alignment/>
    </xf>
    <xf numFmtId="0" fontId="0" fillId="0" borderId="10" xfId="0" applyFont="1" applyBorder="1" applyAlignment="1">
      <alignment wrapText="1"/>
    </xf>
    <xf numFmtId="4" fontId="0" fillId="0" borderId="10" xfId="0" applyNumberFormat="1" applyFont="1" applyBorder="1" applyAlignment="1">
      <alignment wrapText="1"/>
    </xf>
    <xf numFmtId="4" fontId="0" fillId="0" borderId="10" xfId="0" applyNumberFormat="1" applyFont="1" applyFill="1" applyBorder="1" applyAlignment="1">
      <alignment/>
    </xf>
    <xf numFmtId="4" fontId="0" fillId="0" borderId="10" xfId="0" applyNumberFormat="1" applyFont="1" applyFill="1" applyBorder="1" applyAlignment="1">
      <alignment wrapText="1"/>
    </xf>
    <xf numFmtId="173" fontId="0" fillId="0" borderId="10" xfId="42" applyNumberFormat="1" applyFont="1" applyBorder="1" applyAlignment="1">
      <alignment/>
    </xf>
    <xf numFmtId="3" fontId="0" fillId="0" borderId="10" xfId="0" applyNumberFormat="1" applyFont="1" applyBorder="1" applyAlignment="1">
      <alignment wrapText="1"/>
    </xf>
    <xf numFmtId="0" fontId="0" fillId="0" borderId="55" xfId="53" applyFont="1" applyBorder="1" applyAlignment="1">
      <alignment horizontal="center"/>
      <protection/>
    </xf>
    <xf numFmtId="0" fontId="0" fillId="0" borderId="56" xfId="53" applyFont="1" applyBorder="1" applyAlignment="1">
      <alignment horizontal="center"/>
      <protection/>
    </xf>
    <xf numFmtId="0" fontId="0" fillId="0" borderId="57" xfId="53" applyFont="1" applyBorder="1" applyAlignment="1">
      <alignment horizontal="center"/>
      <protection/>
    </xf>
    <xf numFmtId="0" fontId="0" fillId="0" borderId="58" xfId="53" applyFont="1" applyBorder="1" applyAlignment="1">
      <alignment horizontal="center"/>
      <protection/>
    </xf>
    <xf numFmtId="0" fontId="0" fillId="0" borderId="20" xfId="53" applyFont="1" applyBorder="1" applyAlignment="1">
      <alignment horizontal="center"/>
      <protection/>
    </xf>
    <xf numFmtId="0" fontId="0" fillId="0" borderId="59" xfId="53" applyFont="1" applyBorder="1" applyAlignment="1">
      <alignment horizontal="center"/>
      <protection/>
    </xf>
    <xf numFmtId="4" fontId="0" fillId="0" borderId="10" xfId="52" applyNumberFormat="1" applyFont="1" applyFill="1" applyBorder="1" applyAlignment="1">
      <alignment vertical="center" wrapText="1"/>
      <protection/>
    </xf>
    <xf numFmtId="10" fontId="10" fillId="0" borderId="10" xfId="52" applyNumberFormat="1" applyFont="1" applyFill="1" applyBorder="1" applyAlignment="1">
      <alignment vertical="center" wrapText="1"/>
      <protection/>
    </xf>
    <xf numFmtId="10" fontId="21" fillId="0" borderId="10" xfId="52" applyNumberFormat="1" applyFont="1" applyFill="1" applyBorder="1" applyAlignment="1">
      <alignment vertical="center" wrapText="1"/>
      <protection/>
    </xf>
    <xf numFmtId="0" fontId="0" fillId="0" borderId="60" xfId="0" applyBorder="1" applyAlignment="1">
      <alignment vertical="center" wrapText="1"/>
    </xf>
    <xf numFmtId="0" fontId="0" fillId="0" borderId="10" xfId="0" applyFont="1" applyBorder="1" applyAlignment="1">
      <alignment horizontal="center" vertical="center"/>
    </xf>
    <xf numFmtId="0" fontId="0" fillId="0" borderId="0" xfId="0" applyBorder="1" applyAlignment="1">
      <alignment wrapText="1"/>
    </xf>
    <xf numFmtId="0" fontId="0" fillId="41" borderId="10" xfId="0" applyFont="1" applyFill="1" applyBorder="1" applyAlignment="1">
      <alignment/>
    </xf>
    <xf numFmtId="2" fontId="0" fillId="0" borderId="10" xfId="0" applyNumberFormat="1" applyFont="1" applyBorder="1" applyAlignment="1">
      <alignment wrapText="1"/>
    </xf>
    <xf numFmtId="0" fontId="0" fillId="0" borderId="10" xfId="0" applyFont="1" applyBorder="1" applyAlignment="1">
      <alignment vertical="center" wrapText="1"/>
    </xf>
    <xf numFmtId="172" fontId="0" fillId="0" borderId="31" xfId="0" applyNumberFormat="1" applyFont="1" applyBorder="1" applyAlignment="1">
      <alignment horizontal="right" vertical="center"/>
    </xf>
    <xf numFmtId="0" fontId="0" fillId="0" borderId="60" xfId="0" applyFont="1" applyBorder="1" applyAlignment="1">
      <alignment/>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31" xfId="0" applyFont="1" applyBorder="1" applyAlignment="1">
      <alignment horizontal="left" vertical="center" wrapText="1"/>
    </xf>
    <xf numFmtId="0" fontId="14" fillId="0" borderId="63" xfId="54" applyFont="1" applyBorder="1" applyAlignment="1">
      <alignment horizontal="center" vertical="center" wrapText="1"/>
      <protection/>
    </xf>
    <xf numFmtId="0" fontId="14" fillId="0" borderId="62" xfId="54" applyFont="1" applyBorder="1" applyAlignment="1">
      <alignment horizontal="center" vertical="center" wrapText="1"/>
      <protection/>
    </xf>
    <xf numFmtId="0" fontId="14" fillId="0" borderId="64" xfId="54" applyFont="1" applyBorder="1" applyAlignment="1">
      <alignment horizontal="center" vertical="center" wrapText="1"/>
      <protection/>
    </xf>
    <xf numFmtId="0" fontId="0" fillId="0" borderId="61" xfId="54" applyFont="1" applyBorder="1" applyAlignment="1">
      <alignment horizontal="right" vertical="center" wrapText="1"/>
      <protection/>
    </xf>
    <xf numFmtId="0" fontId="0" fillId="0" borderId="31" xfId="54" applyFont="1" applyBorder="1" applyAlignment="1">
      <alignment horizontal="right" vertical="center" wrapText="1"/>
      <protection/>
    </xf>
    <xf numFmtId="0" fontId="10" fillId="0" borderId="61" xfId="54" applyFont="1" applyBorder="1" applyAlignment="1">
      <alignment horizontal="right" vertical="center" wrapText="1"/>
      <protection/>
    </xf>
    <xf numFmtId="0" fontId="10" fillId="0" borderId="31" xfId="54" applyFont="1" applyBorder="1" applyAlignment="1">
      <alignment horizontal="right" vertical="center" wrapText="1"/>
      <protection/>
    </xf>
    <xf numFmtId="0" fontId="0" fillId="0" borderId="64" xfId="54" applyFont="1" applyBorder="1" applyAlignment="1">
      <alignment horizontal="right" vertical="center" wrapText="1"/>
      <protection/>
    </xf>
    <xf numFmtId="0" fontId="10" fillId="0" borderId="0" xfId="54" applyFont="1" applyBorder="1" applyAlignment="1">
      <alignment horizontal="left" vertical="center" wrapText="1"/>
      <protection/>
    </xf>
    <xf numFmtId="0" fontId="5" fillId="0" borderId="0" xfId="54" applyFont="1" applyBorder="1" applyAlignment="1">
      <alignment horizontal="left" vertical="center" wrapText="1"/>
      <protection/>
    </xf>
    <xf numFmtId="0" fontId="5" fillId="0" borderId="0" xfId="0" applyFont="1" applyAlignment="1">
      <alignment horizontal="left"/>
    </xf>
    <xf numFmtId="0" fontId="4" fillId="0" borderId="11" xfId="54" applyFont="1" applyBorder="1" applyAlignment="1">
      <alignment horizontal="center" vertical="center"/>
      <protection/>
    </xf>
    <xf numFmtId="0" fontId="0" fillId="0" borderId="10" xfId="54" applyFont="1" applyFill="1" applyBorder="1" applyAlignment="1">
      <alignment horizontal="left" vertical="center" wrapText="1"/>
      <protection/>
    </xf>
    <xf numFmtId="9" fontId="0" fillId="0" borderId="61" xfId="54" applyNumberFormat="1" applyFont="1" applyBorder="1" applyAlignment="1">
      <alignment horizontal="right" vertical="center" wrapText="1"/>
      <protection/>
    </xf>
    <xf numFmtId="0" fontId="12" fillId="0" borderId="0" xfId="54" applyFont="1" applyBorder="1" applyAlignment="1">
      <alignment horizontal="left" vertical="center" wrapText="1"/>
      <protection/>
    </xf>
    <xf numFmtId="0" fontId="7" fillId="0" borderId="65" xfId="54" applyFont="1" applyBorder="1" applyAlignment="1">
      <alignment horizontal="center" vertical="center" wrapText="1"/>
      <protection/>
    </xf>
    <xf numFmtId="0" fontId="7" fillId="0" borderId="18" xfId="54" applyFont="1" applyBorder="1" applyAlignment="1">
      <alignment horizontal="center" vertical="center" wrapText="1"/>
      <protection/>
    </xf>
    <xf numFmtId="0" fontId="4" fillId="0" borderId="58" xfId="54" applyFont="1" applyBorder="1" applyAlignment="1">
      <alignment horizontal="center" vertical="center" wrapText="1"/>
      <protection/>
    </xf>
    <xf numFmtId="0" fontId="4" fillId="0" borderId="15" xfId="54" applyFont="1" applyBorder="1" applyAlignment="1">
      <alignment horizontal="center" vertical="center" wrapText="1"/>
      <protection/>
    </xf>
    <xf numFmtId="0" fontId="4" fillId="0" borderId="10" xfId="54" applyFont="1" applyBorder="1" applyAlignment="1">
      <alignment horizontal="center" vertical="center"/>
      <protection/>
    </xf>
    <xf numFmtId="0" fontId="4" fillId="0" borderId="11" xfId="54" applyFont="1" applyBorder="1" applyAlignment="1">
      <alignment horizontal="center" vertical="center" wrapText="1"/>
      <protection/>
    </xf>
    <xf numFmtId="0" fontId="4" fillId="0" borderId="10" xfId="54" applyFont="1" applyBorder="1" applyAlignment="1">
      <alignment horizontal="center" vertical="center" wrapText="1"/>
      <protection/>
    </xf>
    <xf numFmtId="0" fontId="0" fillId="0" borderId="19" xfId="54" applyFont="1" applyBorder="1" applyAlignment="1">
      <alignment horizontal="center" vertical="center" wrapText="1"/>
      <protection/>
    </xf>
    <xf numFmtId="0" fontId="0" fillId="0" borderId="66" xfId="54" applyFont="1" applyBorder="1" applyAlignment="1">
      <alignment horizontal="center" vertical="center" wrapText="1"/>
      <protection/>
    </xf>
    <xf numFmtId="0" fontId="0" fillId="0" borderId="50" xfId="54" applyFont="1" applyBorder="1" applyAlignment="1">
      <alignment horizontal="center" vertical="center" wrapText="1"/>
      <protection/>
    </xf>
    <xf numFmtId="0" fontId="0" fillId="0" borderId="31" xfId="0" applyFont="1" applyBorder="1" applyAlignment="1">
      <alignment/>
    </xf>
    <xf numFmtId="0" fontId="0" fillId="0" borderId="18" xfId="54" applyFont="1" applyBorder="1" applyAlignment="1">
      <alignment horizontal="center" vertical="center" wrapText="1"/>
      <protection/>
    </xf>
    <xf numFmtId="0" fontId="0" fillId="0" borderId="18" xfId="54" applyFont="1" applyBorder="1" applyAlignment="1">
      <alignment horizontal="center" vertical="center" wrapText="1"/>
      <protection/>
    </xf>
    <xf numFmtId="0" fontId="4" fillId="33" borderId="63" xfId="0" applyFont="1" applyFill="1" applyBorder="1" applyAlignment="1">
      <alignment horizontal="center" vertical="center" wrapText="1"/>
    </xf>
    <xf numFmtId="0" fontId="4" fillId="33" borderId="62" xfId="0" applyFont="1" applyFill="1" applyBorder="1" applyAlignment="1">
      <alignment horizontal="center" vertical="center" wrapText="1"/>
    </xf>
    <xf numFmtId="0" fontId="4" fillId="33" borderId="64" xfId="0" applyFont="1" applyFill="1" applyBorder="1" applyAlignment="1">
      <alignment horizontal="center" vertical="center" wrapText="1"/>
    </xf>
    <xf numFmtId="0" fontId="0" fillId="0" borderId="61" xfId="54" applyFont="1" applyBorder="1" applyAlignment="1">
      <alignment horizontal="right" vertical="center" wrapText="1"/>
      <protection/>
    </xf>
    <xf numFmtId="0" fontId="0" fillId="0" borderId="31" xfId="54" applyFont="1" applyBorder="1" applyAlignment="1">
      <alignment horizontal="right" vertical="center" wrapText="1"/>
      <protection/>
    </xf>
    <xf numFmtId="10" fontId="0" fillId="0" borderId="61" xfId="54" applyNumberFormat="1" applyFont="1" applyBorder="1" applyAlignment="1">
      <alignment horizontal="right" vertical="center" wrapText="1"/>
      <protection/>
    </xf>
    <xf numFmtId="0" fontId="0" fillId="0" borderId="61" xfId="54" applyFont="1" applyBorder="1" applyAlignment="1">
      <alignment horizontal="center" vertical="center" wrapText="1"/>
      <protection/>
    </xf>
    <xf numFmtId="0" fontId="0" fillId="0" borderId="31" xfId="54" applyFont="1" applyBorder="1" applyAlignment="1">
      <alignment horizontal="center" vertical="center" wrapText="1"/>
      <protection/>
    </xf>
    <xf numFmtId="0" fontId="6" fillId="0" borderId="61" xfId="54" applyFont="1" applyBorder="1" applyAlignment="1">
      <alignment horizontal="right" vertical="center" wrapText="1"/>
      <protection/>
    </xf>
    <xf numFmtId="0" fontId="6" fillId="0" borderId="64" xfId="54" applyFont="1" applyBorder="1" applyAlignment="1">
      <alignment horizontal="right" vertical="center" wrapText="1"/>
      <protection/>
    </xf>
    <xf numFmtId="0" fontId="0" fillId="0" borderId="61" xfId="54" applyFont="1" applyBorder="1" applyAlignment="1">
      <alignment horizontal="center" vertical="center" wrapText="1"/>
      <protection/>
    </xf>
    <xf numFmtId="9" fontId="0" fillId="0" borderId="61" xfId="54" applyNumberFormat="1" applyFont="1" applyBorder="1" applyAlignment="1">
      <alignment vertical="center" wrapText="1"/>
      <protection/>
    </xf>
    <xf numFmtId="0" fontId="0" fillId="0" borderId="31" xfId="54" applyFont="1" applyBorder="1" applyAlignment="1">
      <alignment vertical="center" wrapText="1"/>
      <protection/>
    </xf>
    <xf numFmtId="0" fontId="4" fillId="0" borderId="67" xfId="54" applyFont="1" applyFill="1" applyBorder="1" applyAlignment="1">
      <alignment horizontal="center" vertical="center" wrapText="1"/>
      <protection/>
    </xf>
    <xf numFmtId="0" fontId="4" fillId="0" borderId="45" xfId="54" applyFont="1" applyFill="1" applyBorder="1" applyAlignment="1">
      <alignment horizontal="center" vertical="center" wrapText="1"/>
      <protection/>
    </xf>
    <xf numFmtId="0" fontId="4" fillId="0" borderId="38" xfId="54" applyFont="1" applyFill="1" applyBorder="1" applyAlignment="1">
      <alignment horizontal="center" vertical="center" wrapText="1"/>
      <protection/>
    </xf>
    <xf numFmtId="0" fontId="4" fillId="0" borderId="61" xfId="54" applyFont="1" applyBorder="1" applyAlignment="1">
      <alignment horizontal="center" vertical="center" wrapText="1"/>
      <protection/>
    </xf>
    <xf numFmtId="0" fontId="4" fillId="0" borderId="31" xfId="54" applyFont="1" applyBorder="1" applyAlignment="1">
      <alignment horizontal="center" vertical="center" wrapText="1"/>
      <protection/>
    </xf>
    <xf numFmtId="0" fontId="4" fillId="0" borderId="64" xfId="54" applyFont="1" applyBorder="1" applyAlignment="1">
      <alignment horizontal="center" vertical="center" wrapText="1"/>
      <protection/>
    </xf>
    <xf numFmtId="0" fontId="5" fillId="0" borderId="0" xfId="54" applyFont="1" applyFill="1" applyBorder="1" applyAlignment="1">
      <alignment horizontal="left" vertical="center" wrapText="1"/>
      <protection/>
    </xf>
    <xf numFmtId="0" fontId="5" fillId="0" borderId="10" xfId="54" applyFont="1" applyFill="1" applyBorder="1" applyAlignment="1">
      <alignment horizontal="center" vertical="center" wrapText="1"/>
      <protection/>
    </xf>
    <xf numFmtId="0" fontId="16" fillId="0" borderId="10" xfId="54" applyFont="1" applyFill="1" applyBorder="1" applyAlignment="1">
      <alignment horizontal="center" vertical="center" wrapText="1"/>
      <protection/>
    </xf>
    <xf numFmtId="0" fontId="6" fillId="33" borderId="59" xfId="54" applyFont="1" applyFill="1" applyBorder="1" applyAlignment="1">
      <alignment horizontal="center" vertical="center" wrapText="1"/>
      <protection/>
    </xf>
    <xf numFmtId="0" fontId="6" fillId="33" borderId="68" xfId="54" applyFont="1" applyFill="1" applyBorder="1" applyAlignment="1">
      <alignment horizontal="center" vertical="center" wrapText="1"/>
      <protection/>
    </xf>
    <xf numFmtId="0" fontId="6" fillId="33" borderId="51" xfId="54" applyFont="1" applyFill="1" applyBorder="1" applyAlignment="1">
      <alignment horizontal="center" vertical="center" wrapText="1"/>
      <protection/>
    </xf>
    <xf numFmtId="0" fontId="4" fillId="0" borderId="69" xfId="54" applyFont="1" applyBorder="1" applyAlignment="1">
      <alignment horizontal="center" vertical="center"/>
      <protection/>
    </xf>
    <xf numFmtId="0" fontId="4" fillId="0" borderId="21" xfId="54" applyFont="1" applyBorder="1" applyAlignment="1">
      <alignment horizontal="center" vertical="center"/>
      <protection/>
    </xf>
    <xf numFmtId="0" fontId="4" fillId="0" borderId="67" xfId="54" applyFont="1" applyBorder="1" applyAlignment="1">
      <alignment horizontal="center" vertical="center" wrapText="1"/>
      <protection/>
    </xf>
    <xf numFmtId="0" fontId="4" fillId="0" borderId="70" xfId="54" applyFont="1" applyBorder="1" applyAlignment="1">
      <alignment horizontal="center" vertical="center" wrapText="1"/>
      <protection/>
    </xf>
    <xf numFmtId="0" fontId="4" fillId="0" borderId="54" xfId="54" applyFont="1" applyBorder="1" applyAlignment="1">
      <alignment horizontal="center" vertical="center" wrapText="1"/>
      <protection/>
    </xf>
    <xf numFmtId="0" fontId="4" fillId="0" borderId="35" xfId="54" applyFont="1" applyBorder="1" applyAlignment="1">
      <alignment horizontal="center" vertical="center" wrapText="1"/>
      <protection/>
    </xf>
    <xf numFmtId="0" fontId="9" fillId="0" borderId="0" xfId="0" applyFont="1" applyAlignment="1">
      <alignment horizontal="left" vertical="center" wrapText="1"/>
    </xf>
    <xf numFmtId="0" fontId="13" fillId="0" borderId="0" xfId="54" applyFont="1" applyBorder="1" applyAlignment="1">
      <alignment horizontal="left" vertical="top" wrapText="1"/>
      <protection/>
    </xf>
    <xf numFmtId="0" fontId="13" fillId="0" borderId="0" xfId="54" applyFont="1" applyBorder="1" applyAlignment="1">
      <alignment horizontal="left" vertical="top"/>
      <protection/>
    </xf>
    <xf numFmtId="0" fontId="13" fillId="0" borderId="0" xfId="54" applyFont="1" applyFill="1" applyBorder="1" applyAlignment="1">
      <alignment horizontal="left" vertical="center" wrapText="1"/>
      <protection/>
    </xf>
    <xf numFmtId="0" fontId="11" fillId="0" borderId="0" xfId="54" applyFont="1" applyFill="1" applyBorder="1" applyAlignment="1">
      <alignment horizontal="left" vertical="center" wrapText="1"/>
      <protection/>
    </xf>
    <xf numFmtId="0" fontId="7" fillId="0" borderId="0" xfId="54" applyFont="1" applyFill="1" applyBorder="1" applyAlignment="1">
      <alignment horizontal="left" vertical="center" wrapText="1"/>
      <protection/>
    </xf>
    <xf numFmtId="0" fontId="0" fillId="0" borderId="18" xfId="54" applyFont="1" applyBorder="1" applyAlignment="1">
      <alignment horizontal="center" vertical="center"/>
      <protection/>
    </xf>
    <xf numFmtId="0" fontId="0" fillId="0" borderId="18" xfId="54" applyFont="1" applyBorder="1" applyAlignment="1">
      <alignment horizontal="center" vertical="center"/>
      <protection/>
    </xf>
    <xf numFmtId="0" fontId="0" fillId="0" borderId="61" xfId="54" applyFont="1" applyFill="1" applyBorder="1" applyAlignment="1">
      <alignment horizontal="left" vertical="center" wrapText="1"/>
      <protection/>
    </xf>
    <xf numFmtId="0" fontId="0" fillId="0" borderId="62" xfId="54" applyFont="1" applyFill="1" applyBorder="1" applyAlignment="1">
      <alignment horizontal="left" vertical="center" wrapText="1"/>
      <protection/>
    </xf>
    <xf numFmtId="0" fontId="0" fillId="0" borderId="31" xfId="54" applyFont="1" applyFill="1" applyBorder="1" applyAlignment="1">
      <alignment horizontal="left" vertical="center" wrapText="1"/>
      <protection/>
    </xf>
    <xf numFmtId="0" fontId="0" fillId="0" borderId="19" xfId="54" applyFont="1" applyBorder="1" applyAlignment="1">
      <alignment horizontal="center" vertical="center"/>
      <protection/>
    </xf>
    <xf numFmtId="0" fontId="0" fillId="0" borderId="66" xfId="54" applyFont="1" applyBorder="1" applyAlignment="1">
      <alignment horizontal="center" vertical="center"/>
      <protection/>
    </xf>
    <xf numFmtId="0" fontId="0" fillId="0" borderId="50" xfId="54" applyFont="1" applyBorder="1" applyAlignment="1">
      <alignment horizontal="center" vertical="center"/>
      <protection/>
    </xf>
    <xf numFmtId="0" fontId="4" fillId="0" borderId="19" xfId="54" applyFont="1" applyBorder="1" applyAlignment="1">
      <alignment horizontal="center"/>
      <protection/>
    </xf>
    <xf numFmtId="0" fontId="4" fillId="0" borderId="60" xfId="54" applyFont="1" applyBorder="1" applyAlignment="1">
      <alignment horizontal="center"/>
      <protection/>
    </xf>
    <xf numFmtId="0" fontId="4" fillId="0" borderId="0" xfId="54" applyFont="1" applyAlignment="1">
      <alignment horizontal="left" vertical="center" wrapText="1"/>
      <protection/>
    </xf>
    <xf numFmtId="0" fontId="6" fillId="0" borderId="0" xfId="54" applyFont="1" applyBorder="1" applyAlignment="1">
      <alignment horizontal="center" vertical="center"/>
      <protection/>
    </xf>
    <xf numFmtId="0" fontId="6" fillId="0" borderId="47" xfId="54" applyFont="1" applyBorder="1" applyAlignment="1">
      <alignment horizontal="center" vertical="center"/>
      <protection/>
    </xf>
    <xf numFmtId="0" fontId="6" fillId="0" borderId="0" xfId="54" applyFont="1" applyAlignment="1">
      <alignment horizontal="center" vertical="center"/>
      <protection/>
    </xf>
    <xf numFmtId="0" fontId="0" fillId="0" borderId="10" xfId="54" applyFont="1" applyBorder="1" applyAlignment="1">
      <alignment horizontal="center"/>
      <protection/>
    </xf>
    <xf numFmtId="0" fontId="0" fillId="0" borderId="10" xfId="54" applyFont="1" applyBorder="1" applyAlignment="1">
      <alignment horizontal="center"/>
      <protection/>
    </xf>
    <xf numFmtId="0" fontId="0" fillId="0" borderId="0" xfId="54" applyFont="1" applyFill="1" applyBorder="1" applyAlignment="1">
      <alignment horizontal="left" vertical="center" wrapText="1"/>
      <protection/>
    </xf>
    <xf numFmtId="0" fontId="0" fillId="0" borderId="50" xfId="0" applyBorder="1" applyAlignment="1">
      <alignment horizontal="center" vertical="center"/>
    </xf>
    <xf numFmtId="0" fontId="0" fillId="0" borderId="61" xfId="0" applyBorder="1" applyAlignment="1">
      <alignment horizontal="center" vertical="center" wrapText="1"/>
    </xf>
    <xf numFmtId="0" fontId="0" fillId="0" borderId="62" xfId="0" applyFont="1" applyBorder="1" applyAlignment="1">
      <alignment horizontal="center" vertical="center"/>
    </xf>
    <xf numFmtId="0" fontId="0" fillId="0" borderId="64" xfId="0" applyFont="1" applyBorder="1" applyAlignment="1">
      <alignment horizontal="center" vertical="center"/>
    </xf>
    <xf numFmtId="0" fontId="7" fillId="33" borderId="63" xfId="54" applyFont="1" applyFill="1" applyBorder="1" applyAlignment="1">
      <alignment horizontal="center" vertical="center"/>
      <protection/>
    </xf>
    <xf numFmtId="0" fontId="7" fillId="33" borderId="62" xfId="54" applyFont="1" applyFill="1" applyBorder="1" applyAlignment="1">
      <alignment horizontal="center" vertical="center"/>
      <protection/>
    </xf>
    <xf numFmtId="0" fontId="7" fillId="33" borderId="64" xfId="54" applyFont="1" applyFill="1" applyBorder="1" applyAlignment="1">
      <alignment horizontal="center" vertical="center"/>
      <protection/>
    </xf>
    <xf numFmtId="0" fontId="0" fillId="0" borderId="60" xfId="0" applyBorder="1" applyAlignment="1">
      <alignment horizontal="center"/>
    </xf>
    <xf numFmtId="0" fontId="0" fillId="0" borderId="60" xfId="0" applyFont="1" applyBorder="1" applyAlignment="1">
      <alignment horizontal="center"/>
    </xf>
    <xf numFmtId="0" fontId="0" fillId="0" borderId="71" xfId="0" applyFont="1" applyBorder="1" applyAlignment="1">
      <alignment horizontal="center"/>
    </xf>
    <xf numFmtId="0" fontId="0" fillId="0" borderId="61" xfId="0" applyBorder="1" applyAlignment="1">
      <alignment horizontal="left" vertical="center" wrapText="1"/>
    </xf>
    <xf numFmtId="0" fontId="0" fillId="0" borderId="62" xfId="0" applyFont="1" applyBorder="1" applyAlignment="1">
      <alignment horizontal="left" vertical="center" wrapText="1"/>
    </xf>
    <xf numFmtId="0" fontId="0" fillId="0" borderId="64" xfId="0" applyFont="1" applyBorder="1" applyAlignment="1">
      <alignment horizontal="left" vertical="center" wrapText="1"/>
    </xf>
    <xf numFmtId="0" fontId="0" fillId="0" borderId="19" xfId="54" applyFont="1" applyBorder="1" applyAlignment="1">
      <alignment horizontal="center" vertical="center"/>
      <protection/>
    </xf>
    <xf numFmtId="0" fontId="0" fillId="0" borderId="66" xfId="54" applyFont="1" applyBorder="1" applyAlignment="1">
      <alignment horizontal="center" vertical="center"/>
      <protection/>
    </xf>
    <xf numFmtId="0" fontId="0" fillId="0" borderId="50" xfId="54" applyFont="1" applyBorder="1" applyAlignment="1">
      <alignment horizontal="center" vertical="center"/>
      <protection/>
    </xf>
    <xf numFmtId="0" fontId="0" fillId="0" borderId="62" xfId="0" applyBorder="1" applyAlignment="1">
      <alignment horizontal="left" vertical="center" wrapText="1"/>
    </xf>
    <xf numFmtId="0" fontId="0" fillId="0" borderId="64" xfId="0" applyBorder="1" applyAlignment="1">
      <alignment horizontal="left" vertical="center" wrapText="1"/>
    </xf>
    <xf numFmtId="3" fontId="0" fillId="0" borderId="21" xfId="0" applyNumberFormat="1" applyFont="1" applyBorder="1" applyAlignment="1">
      <alignment horizontal="right" vertical="center" wrapText="1"/>
    </xf>
    <xf numFmtId="3" fontId="0" fillId="0" borderId="10" xfId="0" applyNumberFormat="1" applyFont="1" applyBorder="1" applyAlignment="1">
      <alignment horizontal="right" vertical="center" wrapText="1"/>
    </xf>
    <xf numFmtId="0" fontId="13" fillId="0" borderId="0" xfId="0" applyFont="1" applyBorder="1" applyAlignment="1">
      <alignment horizontal="left" vertical="top"/>
    </xf>
    <xf numFmtId="0" fontId="1" fillId="0" borderId="61" xfId="0" applyFont="1" applyBorder="1" applyAlignment="1">
      <alignment horizontal="left" vertical="center" wrapText="1"/>
    </xf>
    <xf numFmtId="0" fontId="1" fillId="0" borderId="62" xfId="0" applyFont="1" applyBorder="1" applyAlignment="1">
      <alignment horizontal="left" vertical="center" wrapText="1"/>
    </xf>
    <xf numFmtId="0" fontId="1" fillId="0" borderId="31" xfId="0" applyFont="1" applyBorder="1" applyAlignment="1">
      <alignment horizontal="left" vertical="center" wrapText="1"/>
    </xf>
    <xf numFmtId="0" fontId="0" fillId="0" borderId="10" xfId="0" applyBorder="1" applyAlignment="1">
      <alignment horizontal="center"/>
    </xf>
    <xf numFmtId="0" fontId="0" fillId="0" borderId="10" xfId="0" applyFont="1" applyBorder="1" applyAlignment="1">
      <alignment horizontal="center"/>
    </xf>
    <xf numFmtId="170" fontId="0" fillId="0" borderId="21" xfId="42" applyNumberFormat="1" applyFont="1" applyBorder="1" applyAlignment="1">
      <alignment horizontal="right" vertical="center" wrapText="1"/>
    </xf>
    <xf numFmtId="170" fontId="0" fillId="0" borderId="10" xfId="42" applyNumberFormat="1" applyFont="1" applyBorder="1" applyAlignment="1">
      <alignment horizontal="right" vertical="center" wrapText="1"/>
    </xf>
    <xf numFmtId="0" fontId="9" fillId="0" borderId="0" xfId="0" applyFont="1" applyFill="1" applyBorder="1" applyAlignment="1">
      <alignment horizontal="justify" vertical="center" wrapText="1"/>
    </xf>
    <xf numFmtId="0" fontId="4" fillId="0" borderId="0" xfId="0" applyFont="1" applyBorder="1" applyAlignment="1">
      <alignment horizontal="left" vertical="center" wrapText="1"/>
    </xf>
    <xf numFmtId="0" fontId="6" fillId="0" borderId="0" xfId="0" applyFont="1" applyBorder="1" applyAlignment="1">
      <alignment horizontal="center"/>
    </xf>
    <xf numFmtId="0" fontId="0" fillId="0" borderId="22" xfId="0" applyBorder="1" applyAlignment="1">
      <alignment horizontal="center"/>
    </xf>
    <xf numFmtId="0" fontId="0" fillId="0" borderId="22" xfId="0" applyFont="1" applyBorder="1" applyAlignment="1">
      <alignment horizontal="center"/>
    </xf>
    <xf numFmtId="0" fontId="0" fillId="0" borderId="0" xfId="0" applyFont="1" applyBorder="1" applyAlignment="1">
      <alignment horizontal="left" wrapText="1"/>
    </xf>
    <xf numFmtId="0" fontId="0" fillId="41" borderId="21" xfId="0" applyFill="1" applyBorder="1" applyAlignment="1">
      <alignment horizontal="right" vertical="center" wrapText="1"/>
    </xf>
    <xf numFmtId="0" fontId="0" fillId="41" borderId="10" xfId="0" applyFont="1" applyFill="1" applyBorder="1" applyAlignment="1">
      <alignment horizontal="right" vertical="center" wrapText="1"/>
    </xf>
    <xf numFmtId="0" fontId="7" fillId="0" borderId="0" xfId="0" applyFont="1" applyFill="1" applyBorder="1" applyAlignment="1">
      <alignment horizontal="center" vertical="center" wrapText="1"/>
    </xf>
    <xf numFmtId="49" fontId="7" fillId="0" borderId="65"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0" fillId="0" borderId="0" xfId="0" applyFont="1" applyBorder="1" applyAlignment="1">
      <alignment wrapText="1"/>
    </xf>
    <xf numFmtId="0" fontId="0" fillId="0" borderId="21" xfId="0" applyFill="1" applyBorder="1" applyAlignment="1">
      <alignment horizontal="center" vertical="center" wrapText="1"/>
    </xf>
    <xf numFmtId="0" fontId="0" fillId="0" borderId="21" xfId="0" applyFont="1" applyFill="1" applyBorder="1" applyAlignment="1">
      <alignment horizontal="center" vertical="center" wrapText="1"/>
    </xf>
    <xf numFmtId="3" fontId="0" fillId="41" borderId="21" xfId="0" applyNumberFormat="1" applyFont="1" applyFill="1" applyBorder="1" applyAlignment="1">
      <alignment horizontal="right" vertical="center" wrapText="1"/>
    </xf>
    <xf numFmtId="0" fontId="0" fillId="41" borderId="10" xfId="0" applyFont="1" applyFill="1" applyBorder="1" applyAlignment="1">
      <alignment horizontal="right" vertical="center" wrapText="1"/>
    </xf>
    <xf numFmtId="0" fontId="0" fillId="0" borderId="52" xfId="0" applyFont="1" applyBorder="1" applyAlignment="1">
      <alignment horizontal="center" vertical="center" wrapText="1"/>
    </xf>
    <xf numFmtId="0" fontId="0" fillId="0" borderId="72" xfId="0" applyBorder="1" applyAlignment="1">
      <alignment horizontal="center" vertical="center" wrapText="1"/>
    </xf>
    <xf numFmtId="0" fontId="0" fillId="0" borderId="60" xfId="0" applyFont="1" applyBorder="1" applyAlignment="1">
      <alignment horizontal="center" vertical="center" wrapText="1"/>
    </xf>
    <xf numFmtId="0" fontId="0" fillId="0" borderId="30" xfId="0" applyBorder="1" applyAlignment="1">
      <alignment horizontal="center" vertical="center" wrapText="1"/>
    </xf>
    <xf numFmtId="0" fontId="0" fillId="0" borderId="21" xfId="0" applyBorder="1" applyAlignment="1">
      <alignment horizontal="center" vertical="center" wrapText="1"/>
    </xf>
    <xf numFmtId="0" fontId="0" fillId="0" borderId="0" xfId="0" applyFont="1" applyBorder="1" applyAlignment="1">
      <alignment wrapText="1"/>
    </xf>
    <xf numFmtId="0" fontId="7" fillId="0" borderId="73"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1" fillId="0" borderId="75" xfId="0" applyFont="1" applyFill="1" applyBorder="1" applyAlignment="1">
      <alignment horizontal="center" vertical="center" wrapText="1"/>
    </xf>
    <xf numFmtId="0" fontId="1" fillId="0" borderId="76"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8" xfId="0" applyBorder="1" applyAlignment="1">
      <alignment horizontal="center" vertical="center" wrapText="1"/>
    </xf>
    <xf numFmtId="0" fontId="1" fillId="0" borderId="73" xfId="0" applyFont="1" applyFill="1" applyBorder="1" applyAlignment="1">
      <alignment horizontal="center" vertical="center" wrapText="1"/>
    </xf>
    <xf numFmtId="0" fontId="1" fillId="0" borderId="79" xfId="0" applyFont="1" applyFill="1" applyBorder="1" applyAlignment="1">
      <alignment horizontal="center" vertical="center" wrapText="1"/>
    </xf>
    <xf numFmtId="0" fontId="1" fillId="0" borderId="74"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7" fillId="0" borderId="80" xfId="0" applyFont="1" applyBorder="1" applyAlignment="1">
      <alignment horizontal="center" wrapText="1"/>
    </xf>
    <xf numFmtId="0" fontId="1" fillId="0" borderId="27"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81"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83" xfId="0" applyFont="1" applyFill="1" applyBorder="1" applyAlignment="1">
      <alignment horizontal="center" vertical="center" wrapText="1"/>
    </xf>
    <xf numFmtId="0" fontId="7" fillId="0" borderId="80" xfId="0" applyFont="1" applyBorder="1" applyAlignment="1">
      <alignment horizontal="center" vertical="center" wrapText="1"/>
    </xf>
    <xf numFmtId="0" fontId="7" fillId="0" borderId="22" xfId="0" applyFont="1" applyBorder="1" applyAlignment="1">
      <alignment horizontal="center" vertical="center" wrapText="1"/>
    </xf>
    <xf numFmtId="0" fontId="0" fillId="0" borderId="54" xfId="0"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7" fillId="0" borderId="84" xfId="0" applyFont="1" applyBorder="1" applyAlignment="1">
      <alignment horizontal="center" wrapText="1"/>
    </xf>
    <xf numFmtId="0" fontId="4" fillId="0" borderId="0" xfId="0" applyFont="1" applyBorder="1" applyAlignment="1">
      <alignment horizontal="left" wrapText="1"/>
    </xf>
    <xf numFmtId="0" fontId="6" fillId="0" borderId="85" xfId="0" applyFont="1" applyBorder="1" applyAlignment="1">
      <alignment horizontal="center" vertical="center"/>
    </xf>
    <xf numFmtId="0" fontId="6" fillId="0" borderId="0" xfId="0" applyFont="1" applyBorder="1" applyAlignment="1">
      <alignment horizontal="center" vertical="center"/>
    </xf>
    <xf numFmtId="0" fontId="0" fillId="0" borderId="22" xfId="0" applyFont="1" applyBorder="1" applyAlignment="1">
      <alignment horizontal="center"/>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Border="1" applyAlignment="1">
      <alignment horizontal="justify" vertical="center" wrapText="1"/>
    </xf>
    <xf numFmtId="0" fontId="13" fillId="0" borderId="0" xfId="0" applyFont="1" applyBorder="1" applyAlignment="1">
      <alignment vertical="top"/>
    </xf>
    <xf numFmtId="0" fontId="0" fillId="0" borderId="60" xfId="0" applyFont="1" applyBorder="1" applyAlignment="1">
      <alignment horizontal="center" vertical="center"/>
    </xf>
    <xf numFmtId="0" fontId="0" fillId="0" borderId="21" xfId="0" applyBorder="1" applyAlignment="1">
      <alignment horizontal="center" vertical="center"/>
    </xf>
    <xf numFmtId="0" fontId="7" fillId="0" borderId="61" xfId="0" applyFont="1" applyBorder="1" applyAlignment="1">
      <alignment horizontal="center" vertical="center"/>
    </xf>
    <xf numFmtId="0" fontId="7" fillId="0" borderId="31" xfId="0" applyFont="1" applyBorder="1" applyAlignment="1">
      <alignment horizontal="center" vertical="center"/>
    </xf>
    <xf numFmtId="0" fontId="1" fillId="0" borderId="61"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31" xfId="0" applyFont="1" applyBorder="1" applyAlignment="1">
      <alignment horizontal="center" vertical="center" wrapText="1"/>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1" fillId="0" borderId="10" xfId="0" applyFont="1" applyBorder="1" applyAlignment="1">
      <alignment horizontal="center"/>
    </xf>
    <xf numFmtId="0" fontId="0" fillId="0" borderId="21" xfId="0" applyFill="1" applyBorder="1" applyAlignment="1">
      <alignment horizontal="center" vertical="center"/>
    </xf>
    <xf numFmtId="0" fontId="0" fillId="0" borderId="21" xfId="0" applyFont="1" applyFill="1" applyBorder="1" applyAlignment="1">
      <alignment horizontal="center" vertical="center"/>
    </xf>
    <xf numFmtId="0" fontId="7" fillId="0" borderId="11" xfId="0" applyFont="1" applyBorder="1" applyAlignment="1">
      <alignment horizontal="center" vertical="center"/>
    </xf>
    <xf numFmtId="0" fontId="7" fillId="0" borderId="58" xfId="0" applyFont="1" applyBorder="1" applyAlignment="1">
      <alignment horizontal="center" vertical="center"/>
    </xf>
    <xf numFmtId="0" fontId="7" fillId="0" borderId="10" xfId="0" applyFont="1" applyBorder="1" applyAlignment="1">
      <alignment horizontal="center" vertical="center"/>
    </xf>
    <xf numFmtId="0" fontId="0" fillId="0" borderId="0" xfId="0" applyFont="1" applyFill="1" applyBorder="1" applyAlignment="1">
      <alignment horizontal="justify" vertical="center" wrapText="1"/>
    </xf>
    <xf numFmtId="0" fontId="0" fillId="0" borderId="61" xfId="0" applyBorder="1" applyAlignment="1">
      <alignment horizontal="center"/>
    </xf>
    <xf numFmtId="0" fontId="0" fillId="0" borderId="62" xfId="0" applyFont="1" applyBorder="1" applyAlignment="1">
      <alignment horizontal="center"/>
    </xf>
    <xf numFmtId="0" fontId="0" fillId="0" borderId="31" xfId="0" applyFont="1" applyBorder="1" applyAlignment="1">
      <alignment horizontal="center"/>
    </xf>
    <xf numFmtId="0" fontId="6" fillId="0" borderId="47" xfId="0" applyFont="1" applyBorder="1" applyAlignment="1">
      <alignment horizontal="center"/>
    </xf>
    <xf numFmtId="0" fontId="7" fillId="0" borderId="65" xfId="0" applyFont="1" applyBorder="1" applyAlignment="1">
      <alignment horizontal="center" vertical="center"/>
    </xf>
    <xf numFmtId="0" fontId="7" fillId="0" borderId="18" xfId="0" applyFont="1" applyBorder="1" applyAlignment="1">
      <alignment horizontal="center" vertical="center"/>
    </xf>
    <xf numFmtId="0" fontId="7" fillId="0" borderId="65"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0" xfId="0" applyFont="1" applyBorder="1" applyAlignment="1">
      <alignment horizontal="center"/>
    </xf>
    <xf numFmtId="0" fontId="0" fillId="0" borderId="0" xfId="0" applyFont="1" applyFill="1" applyBorder="1" applyAlignment="1">
      <alignment horizontal="justify" vertical="center"/>
    </xf>
    <xf numFmtId="0" fontId="13" fillId="0" borderId="0" xfId="0" applyFont="1" applyBorder="1" applyAlignment="1">
      <alignment horizontal="left" vertical="center" wrapText="1"/>
    </xf>
    <xf numFmtId="0" fontId="0" fillId="0" borderId="0" xfId="0" applyFont="1" applyAlignment="1">
      <alignment horizontal="justify" vertical="center" wrapText="1"/>
    </xf>
    <xf numFmtId="0" fontId="13" fillId="0" borderId="0" xfId="0" applyFont="1" applyBorder="1" applyAlignment="1">
      <alignment horizontal="left" vertical="center"/>
    </xf>
    <xf numFmtId="0" fontId="7" fillId="0" borderId="84" xfId="0" applyFont="1" applyBorder="1" applyAlignment="1">
      <alignment horizontal="center" vertical="center" wrapText="1"/>
    </xf>
    <xf numFmtId="0" fontId="7" fillId="0" borderId="86" xfId="0" applyFont="1" applyBorder="1" applyAlignment="1">
      <alignment horizontal="center" vertical="center" wrapText="1"/>
    </xf>
    <xf numFmtId="0" fontId="7" fillId="0" borderId="87" xfId="0" applyFont="1" applyBorder="1" applyAlignment="1">
      <alignment horizontal="center" vertical="center" wrapText="1"/>
    </xf>
    <xf numFmtId="0" fontId="9" fillId="0" borderId="0" xfId="0" applyFont="1" applyFill="1" applyBorder="1" applyAlignment="1">
      <alignment horizontal="left" vertical="center" wrapText="1"/>
    </xf>
    <xf numFmtId="0" fontId="6" fillId="0" borderId="85" xfId="0" applyFont="1" applyBorder="1" applyAlignment="1">
      <alignment horizontal="center"/>
    </xf>
    <xf numFmtId="0" fontId="0" fillId="0" borderId="28" xfId="0" applyBorder="1" applyAlignment="1">
      <alignment horizontal="center"/>
    </xf>
    <xf numFmtId="0" fontId="0" fillId="0" borderId="28" xfId="0" applyFont="1" applyBorder="1" applyAlignment="1">
      <alignment horizontal="center"/>
    </xf>
    <xf numFmtId="0" fontId="0" fillId="0" borderId="0" xfId="0" applyFont="1" applyBorder="1" applyAlignment="1">
      <alignment vertical="center" wrapText="1"/>
    </xf>
    <xf numFmtId="0" fontId="11" fillId="0" borderId="0" xfId="0" applyFont="1" applyFill="1" applyBorder="1" applyAlignment="1">
      <alignment horizontal="justify" vertical="center"/>
    </xf>
    <xf numFmtId="0" fontId="0" fillId="0" borderId="6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61" xfId="0" applyBorder="1" applyAlignment="1">
      <alignment horizontal="center" vertical="center"/>
    </xf>
    <xf numFmtId="0" fontId="0" fillId="0" borderId="62" xfId="0" applyFont="1" applyBorder="1" applyAlignment="1">
      <alignment horizontal="center" vertical="center"/>
    </xf>
    <xf numFmtId="0" fontId="0" fillId="0" borderId="31" xfId="0" applyFont="1" applyBorder="1" applyAlignment="1">
      <alignment horizontal="center" vertical="center"/>
    </xf>
    <xf numFmtId="0" fontId="7" fillId="33" borderId="10" xfId="0" applyFont="1" applyFill="1" applyBorder="1" applyAlignment="1">
      <alignment horizontal="left" wrapText="1"/>
    </xf>
    <xf numFmtId="0" fontId="7" fillId="33" borderId="61" xfId="0" applyFont="1" applyFill="1" applyBorder="1" applyAlignment="1">
      <alignment horizontal="left"/>
    </xf>
    <xf numFmtId="0" fontId="7" fillId="33" borderId="62" xfId="0" applyFont="1" applyFill="1" applyBorder="1" applyAlignment="1">
      <alignment horizontal="left"/>
    </xf>
    <xf numFmtId="0" fontId="7" fillId="33" borderId="31" xfId="0" applyFont="1" applyFill="1" applyBorder="1" applyAlignment="1">
      <alignment horizontal="left"/>
    </xf>
    <xf numFmtId="0" fontId="1" fillId="0" borderId="62" xfId="0" applyFont="1" applyBorder="1" applyAlignment="1">
      <alignment horizontal="center" vertical="center"/>
    </xf>
    <xf numFmtId="0" fontId="1" fillId="0" borderId="31" xfId="0" applyFont="1" applyBorder="1" applyAlignment="1">
      <alignment horizontal="center" vertical="center"/>
    </xf>
    <xf numFmtId="0" fontId="0" fillId="0" borderId="62" xfId="0" applyFont="1" applyBorder="1" applyAlignment="1">
      <alignment horizontal="center"/>
    </xf>
    <xf numFmtId="0" fontId="0" fillId="0" borderId="31" xfId="0" applyFont="1" applyBorder="1" applyAlignment="1">
      <alignment horizontal="center"/>
    </xf>
    <xf numFmtId="0" fontId="7" fillId="33" borderId="10" xfId="0" applyFont="1" applyFill="1" applyBorder="1" applyAlignment="1">
      <alignment horizontal="left"/>
    </xf>
    <xf numFmtId="0" fontId="7" fillId="33" borderId="61" xfId="0" applyFont="1" applyFill="1" applyBorder="1" applyAlignment="1">
      <alignment horizontal="left" wrapText="1"/>
    </xf>
    <xf numFmtId="0" fontId="7" fillId="33" borderId="62" xfId="0" applyFont="1" applyFill="1" applyBorder="1" applyAlignment="1">
      <alignment horizontal="left" wrapText="1"/>
    </xf>
    <xf numFmtId="0" fontId="7" fillId="33" borderId="31" xfId="0" applyFont="1" applyFill="1" applyBorder="1" applyAlignment="1">
      <alignment horizontal="left" wrapText="1"/>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23" fillId="0" borderId="61" xfId="0" applyFont="1" applyFill="1" applyBorder="1" applyAlignment="1">
      <alignment horizontal="center" vertical="center" wrapText="1"/>
    </xf>
    <xf numFmtId="0" fontId="23" fillId="0" borderId="6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61" xfId="0" applyFont="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wrapText="1"/>
    </xf>
    <xf numFmtId="0" fontId="10" fillId="0" borderId="0" xfId="0" applyFont="1" applyAlignment="1">
      <alignment horizontal="left" wrapText="1"/>
    </xf>
    <xf numFmtId="0" fontId="0" fillId="0" borderId="0" xfId="0" applyFont="1" applyBorder="1" applyAlignment="1">
      <alignment horizontal="left"/>
    </xf>
    <xf numFmtId="0" fontId="0" fillId="0" borderId="60" xfId="0" applyBorder="1" applyAlignment="1">
      <alignment horizontal="center" wrapText="1"/>
    </xf>
    <xf numFmtId="0" fontId="0" fillId="0" borderId="30" xfId="0" applyBorder="1" applyAlignment="1">
      <alignment horizontal="center" wrapText="1"/>
    </xf>
    <xf numFmtId="0" fontId="0" fillId="0" borderId="21" xfId="0" applyBorder="1" applyAlignment="1">
      <alignment horizontal="center" wrapText="1"/>
    </xf>
    <xf numFmtId="0" fontId="4" fillId="0" borderId="0" xfId="0" applyNumberFormat="1" applyFont="1" applyAlignment="1">
      <alignment horizontal="left" vertical="center" wrapText="1"/>
    </xf>
    <xf numFmtId="0" fontId="0" fillId="0" borderId="10" xfId="0" applyFont="1" applyBorder="1" applyAlignment="1">
      <alignment horizontal="center"/>
    </xf>
    <xf numFmtId="0" fontId="10" fillId="0" borderId="0" xfId="0" applyNumberFormat="1" applyFont="1" applyAlignment="1">
      <alignment horizontal="justify" vertical="justify" wrapText="1"/>
    </xf>
    <xf numFmtId="0" fontId="13" fillId="0" borderId="0" xfId="0" applyNumberFormat="1" applyFont="1" applyAlignment="1">
      <alignment horizontal="justify" vertical="justify" wrapText="1"/>
    </xf>
    <xf numFmtId="0" fontId="7" fillId="0" borderId="0" xfId="0" applyNumberFormat="1" applyFont="1" applyAlignment="1">
      <alignment horizontal="left" vertical="justify" wrapText="1"/>
    </xf>
    <xf numFmtId="0" fontId="10" fillId="0" borderId="0" xfId="0" applyNumberFormat="1" applyFont="1" applyAlignment="1">
      <alignment horizontal="left" vertical="justify" wrapText="1"/>
    </xf>
    <xf numFmtId="0" fontId="6" fillId="0" borderId="0" xfId="0" applyFont="1" applyBorder="1" applyAlignment="1">
      <alignment horizontal="left" vertical="center"/>
    </xf>
    <xf numFmtId="0" fontId="0" fillId="0" borderId="10" xfId="0" applyBorder="1" applyAlignment="1">
      <alignment horizontal="justify" vertical="top" wrapText="1"/>
    </xf>
    <xf numFmtId="0" fontId="19" fillId="38" borderId="40" xfId="0" applyFont="1" applyFill="1" applyBorder="1" applyAlignment="1">
      <alignment horizontal="center" vertical="center" textRotation="255" wrapText="1"/>
    </xf>
    <xf numFmtId="0" fontId="19" fillId="38" borderId="43" xfId="0" applyFont="1" applyFill="1" applyBorder="1" applyAlignment="1">
      <alignment horizontal="center" vertical="center" textRotation="255" wrapText="1"/>
    </xf>
    <xf numFmtId="0" fontId="7" fillId="42" borderId="37" xfId="0" applyFont="1" applyFill="1" applyBorder="1" applyAlignment="1">
      <alignment horizontal="center" vertical="center" textRotation="255" wrapText="1" readingOrder="2"/>
    </xf>
    <xf numFmtId="0" fontId="0" fillId="0" borderId="38" xfId="0" applyBorder="1" applyAlignment="1">
      <alignment/>
    </xf>
    <xf numFmtId="0" fontId="0" fillId="0" borderId="88" xfId="0" applyBorder="1" applyAlignment="1">
      <alignment/>
    </xf>
    <xf numFmtId="0" fontId="0" fillId="0" borderId="89" xfId="0" applyBorder="1" applyAlignment="1">
      <alignment/>
    </xf>
    <xf numFmtId="0" fontId="0" fillId="0" borderId="41" xfId="0" applyBorder="1" applyAlignment="1">
      <alignment/>
    </xf>
    <xf numFmtId="0" fontId="0" fillId="0" borderId="42" xfId="0" applyBorder="1" applyAlignment="1">
      <alignment/>
    </xf>
    <xf numFmtId="0" fontId="7" fillId="35" borderId="41" xfId="0" applyFont="1" applyFill="1" applyBorder="1" applyAlignment="1">
      <alignment horizontal="center"/>
    </xf>
    <xf numFmtId="0" fontId="7" fillId="35" borderId="42" xfId="0" applyFont="1" applyFill="1" applyBorder="1" applyAlignment="1">
      <alignment horizontal="center"/>
    </xf>
    <xf numFmtId="0" fontId="7" fillId="36" borderId="41" xfId="0" applyFont="1" applyFill="1" applyBorder="1" applyAlignment="1">
      <alignment horizontal="center"/>
    </xf>
    <xf numFmtId="0" fontId="7" fillId="36" borderId="42" xfId="0" applyFont="1" applyFill="1" applyBorder="1" applyAlignment="1">
      <alignment horizontal="center"/>
    </xf>
    <xf numFmtId="0" fontId="0" fillId="0" borderId="61" xfId="0" applyBorder="1" applyAlignment="1">
      <alignment horizontal="justify" vertical="top" wrapText="1"/>
    </xf>
    <xf numFmtId="0" fontId="0" fillId="0" borderId="31" xfId="0" applyBorder="1" applyAlignment="1">
      <alignment horizontal="justify" vertical="top" wrapText="1"/>
    </xf>
    <xf numFmtId="0" fontId="0" fillId="0" borderId="0" xfId="0" applyFont="1" applyBorder="1" applyAlignment="1">
      <alignment horizontal="left" wrapText="1"/>
    </xf>
    <xf numFmtId="0" fontId="7" fillId="37" borderId="37" xfId="0" applyFont="1" applyFill="1" applyBorder="1" applyAlignment="1">
      <alignment horizontal="center" vertical="center" textRotation="255" wrapText="1" readingOrder="2"/>
    </xf>
    <xf numFmtId="0" fontId="7" fillId="37" borderId="88" xfId="0" applyFont="1" applyFill="1" applyBorder="1" applyAlignment="1">
      <alignment horizontal="center" vertical="center" textRotation="255" wrapText="1" readingOrder="2"/>
    </xf>
    <xf numFmtId="0" fontId="7" fillId="33" borderId="40" xfId="0" applyFont="1" applyFill="1" applyBorder="1" applyAlignment="1">
      <alignment horizontal="center" textRotation="90" wrapText="1" readingOrder="1"/>
    </xf>
    <xf numFmtId="0" fontId="7" fillId="33" borderId="48" xfId="0" applyFont="1" applyFill="1" applyBorder="1" applyAlignment="1">
      <alignment horizontal="center" textRotation="90" wrapText="1" readingOrder="1"/>
    </xf>
    <xf numFmtId="0" fontId="7" fillId="33" borderId="43" xfId="0" applyFont="1" applyFill="1" applyBorder="1" applyAlignment="1">
      <alignment horizontal="center" textRotation="90" wrapText="1" readingOrder="1"/>
    </xf>
    <xf numFmtId="0" fontId="7" fillId="33" borderId="40" xfId="0" applyFont="1" applyFill="1" applyBorder="1" applyAlignment="1">
      <alignment horizontal="center" vertical="center" textRotation="90" wrapText="1" readingOrder="2"/>
    </xf>
    <xf numFmtId="0" fontId="7" fillId="33" borderId="48" xfId="0" applyFont="1" applyFill="1" applyBorder="1" applyAlignment="1">
      <alignment horizontal="center" vertical="center" textRotation="90" wrapText="1" readingOrder="2"/>
    </xf>
    <xf numFmtId="0" fontId="7" fillId="33" borderId="43" xfId="0" applyFont="1" applyFill="1" applyBorder="1" applyAlignment="1">
      <alignment horizontal="center" vertical="center" textRotation="90" wrapText="1" readingOrder="2"/>
    </xf>
    <xf numFmtId="0" fontId="7" fillId="40" borderId="40" xfId="0" applyFont="1" applyFill="1" applyBorder="1" applyAlignment="1">
      <alignment horizontal="center" vertical="center" textRotation="255" wrapText="1" readingOrder="2"/>
    </xf>
    <xf numFmtId="0" fontId="7" fillId="40" borderId="48" xfId="0" applyFont="1" applyFill="1" applyBorder="1" applyAlignment="1">
      <alignment horizontal="center" vertical="center" textRotation="255" wrapText="1" readingOrder="2"/>
    </xf>
    <xf numFmtId="0" fontId="7" fillId="40" borderId="43" xfId="0" applyFont="1" applyFill="1" applyBorder="1" applyAlignment="1">
      <alignment horizontal="center" vertical="center" textRotation="255" wrapText="1" readingOrder="2"/>
    </xf>
    <xf numFmtId="0" fontId="7" fillId="0" borderId="0" xfId="0" applyFont="1" applyAlignment="1">
      <alignment horizontal="left" wrapText="1"/>
    </xf>
    <xf numFmtId="0" fontId="4" fillId="33" borderId="10" xfId="0" applyFont="1" applyFill="1" applyBorder="1" applyAlignment="1">
      <alignment horizontal="center" wrapText="1"/>
    </xf>
    <xf numFmtId="0" fontId="12" fillId="0" borderId="10" xfId="0" applyFont="1" applyBorder="1" applyAlignment="1">
      <alignment horizontal="center" vertical="top" wrapText="1"/>
    </xf>
    <xf numFmtId="0" fontId="6" fillId="0" borderId="44" xfId="53" applyFont="1" applyFill="1" applyBorder="1" applyAlignment="1">
      <alignment horizontal="center" vertical="center" wrapText="1"/>
      <protection/>
    </xf>
    <xf numFmtId="0" fontId="6" fillId="0" borderId="90" xfId="53" applyFont="1" applyFill="1" applyBorder="1" applyAlignment="1">
      <alignment horizontal="center" vertical="center" wrapText="1"/>
      <protection/>
    </xf>
    <xf numFmtId="0" fontId="6" fillId="0" borderId="39" xfId="53" applyFont="1" applyFill="1" applyBorder="1" applyAlignment="1">
      <alignment horizontal="center" vertical="center" wrapText="1"/>
      <protection/>
    </xf>
    <xf numFmtId="0" fontId="0" fillId="0" borderId="91" xfId="53" applyFont="1" applyBorder="1" applyAlignment="1">
      <alignment horizontal="center"/>
      <protection/>
    </xf>
    <xf numFmtId="0" fontId="0" fillId="0" borderId="64" xfId="53" applyFont="1" applyBorder="1" applyAlignment="1">
      <alignment horizontal="center"/>
      <protection/>
    </xf>
    <xf numFmtId="0" fontId="0" fillId="0" borderId="51" xfId="53" applyFont="1" applyBorder="1" applyAlignment="1">
      <alignment horizontal="center"/>
      <protection/>
    </xf>
    <xf numFmtId="2" fontId="7" fillId="0" borderId="65" xfId="53" applyNumberFormat="1" applyFont="1" applyBorder="1" applyAlignment="1">
      <alignment horizontal="left" vertical="center" wrapText="1"/>
      <protection/>
    </xf>
    <xf numFmtId="2" fontId="7" fillId="0" borderId="18" xfId="53" applyNumberFormat="1" applyFont="1" applyBorder="1" applyAlignment="1">
      <alignment horizontal="left" vertical="center" wrapText="1"/>
      <protection/>
    </xf>
    <xf numFmtId="2" fontId="7" fillId="0" borderId="17" xfId="53" applyNumberFormat="1" applyFont="1" applyBorder="1" applyAlignment="1">
      <alignment horizontal="left" vertical="center" wrapText="1"/>
      <protection/>
    </xf>
    <xf numFmtId="0" fontId="0" fillId="0" borderId="11" xfId="53" applyFont="1" applyBorder="1" applyAlignment="1">
      <alignment horizontal="center"/>
      <protection/>
    </xf>
    <xf numFmtId="0" fontId="0" fillId="0" borderId="10" xfId="53" applyFont="1" applyBorder="1" applyAlignment="1">
      <alignment horizontal="center"/>
      <protection/>
    </xf>
    <xf numFmtId="0" fontId="0" fillId="0" borderId="12" xfId="53" applyFont="1" applyBorder="1" applyAlignment="1">
      <alignment horizontal="center"/>
      <protection/>
    </xf>
    <xf numFmtId="0" fontId="0" fillId="0" borderId="11" xfId="53" applyFont="1" applyBorder="1" applyAlignment="1">
      <alignment horizontal="center"/>
      <protection/>
    </xf>
    <xf numFmtId="0" fontId="9" fillId="0" borderId="10" xfId="0" applyFont="1" applyBorder="1" applyAlignment="1">
      <alignment horizontal="left" vertical="top" wrapText="1"/>
    </xf>
    <xf numFmtId="0" fontId="10" fillId="0" borderId="10" xfId="53" applyFont="1" applyBorder="1" applyAlignment="1">
      <alignment horizontal="center" vertical="center" wrapText="1"/>
      <protection/>
    </xf>
    <xf numFmtId="0" fontId="4" fillId="0" borderId="10" xfId="0" applyFont="1" applyBorder="1" applyAlignment="1">
      <alignment horizontal="center"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xf>
    <xf numFmtId="2" fontId="9" fillId="0" borderId="10" xfId="53" applyNumberFormat="1" applyFont="1" applyBorder="1" applyAlignment="1">
      <alignment horizontal="left" vertical="center" wrapText="1"/>
      <protection/>
    </xf>
    <xf numFmtId="0" fontId="12" fillId="0" borderId="10" xfId="0" applyFont="1" applyBorder="1" applyAlignment="1">
      <alignment horizontal="left" vertical="top" wrapText="1"/>
    </xf>
    <xf numFmtId="0" fontId="9" fillId="0" borderId="10" xfId="0" applyFont="1" applyBorder="1" applyAlignment="1">
      <alignment horizontal="left" wrapText="1"/>
    </xf>
    <xf numFmtId="0" fontId="10" fillId="0" borderId="92" xfId="53" applyFont="1" applyBorder="1" applyAlignment="1">
      <alignment horizontal="left" vertical="center" wrapText="1"/>
      <protection/>
    </xf>
    <xf numFmtId="0" fontId="10" fillId="0" borderId="93" xfId="53" applyFont="1" applyBorder="1" applyAlignment="1">
      <alignment horizontal="left" vertical="center" wrapText="1"/>
      <protection/>
    </xf>
    <xf numFmtId="0" fontId="10" fillId="0" borderId="94" xfId="53" applyFont="1" applyBorder="1" applyAlignment="1">
      <alignment horizontal="left" vertical="center" wrapText="1"/>
      <protection/>
    </xf>
    <xf numFmtId="0" fontId="0" fillId="0" borderId="92" xfId="53" applyFont="1" applyBorder="1" applyAlignment="1">
      <alignment horizontal="center"/>
      <protection/>
    </xf>
    <xf numFmtId="0" fontId="0" fillId="0" borderId="93" xfId="53" applyFont="1" applyBorder="1" applyAlignment="1">
      <alignment horizontal="center"/>
      <protection/>
    </xf>
    <xf numFmtId="0" fontId="0" fillId="0" borderId="94" xfId="53" applyFont="1" applyBorder="1" applyAlignment="1">
      <alignment horizontal="center"/>
      <protection/>
    </xf>
    <xf numFmtId="0" fontId="9" fillId="0" borderId="0" xfId="53" applyFont="1" applyBorder="1" applyAlignment="1">
      <alignment horizontal="left" vertical="center" wrapText="1"/>
      <protection/>
    </xf>
    <xf numFmtId="2" fontId="6" fillId="0" borderId="44" xfId="53" applyNumberFormat="1" applyFont="1" applyBorder="1" applyAlignment="1">
      <alignment horizontal="center" vertical="center" wrapText="1"/>
      <protection/>
    </xf>
    <xf numFmtId="2" fontId="6" fillId="0" borderId="90" xfId="53" applyNumberFormat="1" applyFont="1" applyBorder="1" applyAlignment="1">
      <alignment horizontal="center" vertical="center" wrapText="1"/>
      <protection/>
    </xf>
    <xf numFmtId="2" fontId="6" fillId="0" borderId="39" xfId="53" applyNumberFormat="1" applyFont="1" applyBorder="1" applyAlignment="1">
      <alignment horizontal="center" vertical="center" wrapText="1"/>
      <protection/>
    </xf>
    <xf numFmtId="0" fontId="9" fillId="0" borderId="0" xfId="53" applyFont="1" applyAlignment="1">
      <alignment horizontal="left" vertical="center" wrapText="1"/>
      <protection/>
    </xf>
    <xf numFmtId="0" fontId="4" fillId="0" borderId="65" xfId="53" applyFont="1" applyBorder="1" applyAlignment="1">
      <alignment horizontal="center" vertical="center" wrapText="1"/>
      <protection/>
    </xf>
    <xf numFmtId="0" fontId="4" fillId="0" borderId="18" xfId="53" applyFont="1" applyBorder="1" applyAlignment="1">
      <alignment horizontal="center" vertical="center" wrapText="1"/>
      <protection/>
    </xf>
    <xf numFmtId="0" fontId="4" fillId="0" borderId="11" xfId="53" applyFont="1" applyBorder="1" applyAlignment="1">
      <alignment horizontal="center" vertical="center"/>
      <protection/>
    </xf>
    <xf numFmtId="0" fontId="4" fillId="0" borderId="11" xfId="53" applyFont="1" applyBorder="1" applyAlignment="1">
      <alignment horizontal="center" vertical="center" wrapText="1"/>
      <protection/>
    </xf>
    <xf numFmtId="0" fontId="4" fillId="0" borderId="10" xfId="53" applyFont="1" applyBorder="1" applyAlignment="1">
      <alignment horizontal="center" vertical="center" wrapText="1"/>
      <protection/>
    </xf>
    <xf numFmtId="0" fontId="4" fillId="0" borderId="10" xfId="53" applyFont="1" applyBorder="1" applyAlignment="1">
      <alignment horizontal="center" vertical="center"/>
      <protection/>
    </xf>
    <xf numFmtId="0" fontId="4" fillId="0" borderId="91" xfId="53" applyFont="1" applyBorder="1" applyAlignment="1">
      <alignment horizontal="center" vertical="center" wrapText="1"/>
      <protection/>
    </xf>
    <xf numFmtId="0" fontId="4" fillId="0" borderId="64" xfId="53" applyFont="1" applyBorder="1" applyAlignment="1">
      <alignment horizontal="center" vertical="center" wrapText="1"/>
      <protection/>
    </xf>
    <xf numFmtId="0" fontId="6" fillId="0" borderId="10" xfId="53" applyFont="1" applyBorder="1" applyAlignment="1">
      <alignment horizontal="center" vertical="center"/>
      <protection/>
    </xf>
    <xf numFmtId="2" fontId="0" fillId="0" borderId="18" xfId="53" applyNumberFormat="1" applyFont="1" applyBorder="1" applyAlignment="1">
      <alignment horizontal="left" vertical="center" wrapText="1"/>
      <protection/>
    </xf>
    <xf numFmtId="2" fontId="0" fillId="0" borderId="17" xfId="53" applyNumberFormat="1" applyFont="1" applyBorder="1" applyAlignment="1">
      <alignment horizontal="left" vertical="center" wrapText="1"/>
      <protection/>
    </xf>
    <xf numFmtId="2" fontId="11" fillId="0" borderId="95" xfId="53" applyNumberFormat="1" applyFont="1" applyBorder="1" applyAlignment="1">
      <alignment horizontal="left" vertical="center" wrapText="1"/>
      <protection/>
    </xf>
    <xf numFmtId="2" fontId="11" fillId="0" borderId="66" xfId="53" applyNumberFormat="1" applyFont="1" applyBorder="1" applyAlignment="1">
      <alignment horizontal="left" vertical="center" wrapText="1"/>
      <protection/>
    </xf>
    <xf numFmtId="2" fontId="11" fillId="0" borderId="96" xfId="53" applyNumberFormat="1" applyFont="1" applyBorder="1" applyAlignment="1">
      <alignment horizontal="left" vertical="center" wrapText="1"/>
      <protection/>
    </xf>
    <xf numFmtId="0" fontId="0" fillId="0" borderId="69" xfId="53" applyFont="1" applyBorder="1" applyAlignment="1">
      <alignment horizontal="center"/>
      <protection/>
    </xf>
    <xf numFmtId="0" fontId="0" fillId="0" borderId="30" xfId="53" applyFont="1" applyBorder="1" applyAlignment="1">
      <alignment horizontal="center"/>
      <protection/>
    </xf>
    <xf numFmtId="0" fontId="0" fillId="0" borderId="97" xfId="53" applyFont="1" applyBorder="1" applyAlignment="1">
      <alignment horizontal="center"/>
      <protection/>
    </xf>
    <xf numFmtId="3" fontId="0" fillId="0" borderId="61" xfId="52" applyNumberFormat="1" applyFont="1" applyBorder="1" applyAlignment="1">
      <alignment horizontal="center" vertical="center" wrapText="1"/>
      <protection/>
    </xf>
    <xf numFmtId="3" fontId="0" fillId="0" borderId="62" xfId="52" applyNumberFormat="1" applyFont="1" applyBorder="1" applyAlignment="1">
      <alignment horizontal="center" vertical="center" wrapText="1"/>
      <protection/>
    </xf>
    <xf numFmtId="3" fontId="0" fillId="0" borderId="31" xfId="52" applyNumberFormat="1" applyFont="1" applyBorder="1" applyAlignment="1">
      <alignment horizontal="center" vertical="center" wrapText="1"/>
      <protection/>
    </xf>
    <xf numFmtId="0" fontId="7" fillId="0" borderId="10" xfId="52" applyFont="1" applyFill="1" applyBorder="1" applyAlignment="1">
      <alignment horizontal="left" vertical="center" wrapText="1"/>
      <protection/>
    </xf>
    <xf numFmtId="3" fontId="0" fillId="0" borderId="61" xfId="52" applyNumberFormat="1" applyFont="1" applyBorder="1" applyAlignment="1">
      <alignment horizontal="center" vertical="center" wrapText="1"/>
      <protection/>
    </xf>
    <xf numFmtId="0" fontId="11" fillId="0" borderId="0" xfId="0" applyFont="1" applyAlignment="1">
      <alignment horizontal="left" vertical="center" wrapText="1"/>
    </xf>
    <xf numFmtId="0" fontId="7" fillId="33" borderId="10" xfId="54" applyFont="1" applyFill="1" applyBorder="1" applyAlignment="1">
      <alignment horizontal="center" vertical="center"/>
      <protection/>
    </xf>
    <xf numFmtId="0" fontId="7" fillId="40" borderId="10" xfId="52" applyFont="1" applyFill="1" applyBorder="1" applyAlignment="1">
      <alignment horizontal="center" vertical="center" wrapText="1"/>
      <protection/>
    </xf>
    <xf numFmtId="0" fontId="13" fillId="33" borderId="10" xfId="54" applyFont="1" applyFill="1" applyBorder="1" applyAlignment="1">
      <alignment horizontal="center" vertical="center" wrapText="1"/>
      <protection/>
    </xf>
    <xf numFmtId="0" fontId="7" fillId="0" borderId="0" xfId="52" applyFont="1" applyAlignment="1">
      <alignment horizontal="left" vertical="center" wrapText="1"/>
      <protection/>
    </xf>
    <xf numFmtId="0" fontId="7" fillId="0" borderId="0" xfId="52" applyFont="1" applyBorder="1" applyAlignment="1">
      <alignment horizontal="left" vertical="center" wrapText="1"/>
      <protection/>
    </xf>
    <xf numFmtId="0" fontId="7" fillId="39" borderId="10" xfId="52" applyFont="1" applyFill="1" applyBorder="1" applyAlignment="1">
      <alignment horizontal="center" vertical="center" wrapText="1"/>
      <protection/>
    </xf>
    <xf numFmtId="0" fontId="0" fillId="0" borderId="27" xfId="0" applyFont="1" applyBorder="1" applyAlignment="1">
      <alignment horizontal="right" vertical="center" wrapText="1"/>
    </xf>
    <xf numFmtId="0" fontId="7" fillId="0" borderId="27" xfId="0" applyFont="1" applyBorder="1" applyAlignment="1">
      <alignment horizontal="right" vertical="center"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Efektywnosc_zatrudnieniowa_GWP_Tabela do Sprawozdania" xfId="52"/>
    <cellStyle name="Normalny_Projekty ponadnardowoe i innowacyjne_monitoring" xfId="53"/>
    <cellStyle name="Normalny_załącznik_wskaźniki1708"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70"/>
  <sheetViews>
    <sheetView view="pageBreakPreview" zoomScale="85" zoomScaleSheetLayoutView="85" zoomScalePageLayoutView="0" workbookViewId="0" topLeftCell="A79">
      <selection activeCell="A166" sqref="A166:B166"/>
    </sheetView>
  </sheetViews>
  <sheetFormatPr defaultColWidth="9.140625" defaultRowHeight="12.75" outlineLevelRow="1"/>
  <cols>
    <col min="1" max="1" width="5.421875" style="30" customWidth="1"/>
    <col min="2" max="2" width="66.140625" style="47" customWidth="1"/>
    <col min="3" max="3" width="13.57421875" style="30" customWidth="1"/>
    <col min="4" max="4" width="12.7109375" style="31" customWidth="1"/>
    <col min="5" max="6" width="12.7109375" style="34" customWidth="1"/>
    <col min="7" max="7" width="12.7109375" style="31" customWidth="1"/>
    <col min="8" max="10" width="12.7109375" style="34" customWidth="1"/>
    <col min="11" max="11" width="5.7109375" style="34" customWidth="1"/>
    <col min="12" max="16384" width="9.140625" style="34" customWidth="1"/>
  </cols>
  <sheetData>
    <row r="1" spans="1:10" s="30" customFormat="1" ht="18" customHeight="1">
      <c r="A1" s="493" t="s">
        <v>254</v>
      </c>
      <c r="B1" s="493"/>
      <c r="C1" s="493"/>
      <c r="D1" s="493"/>
      <c r="E1" s="493"/>
      <c r="F1" s="493"/>
      <c r="G1" s="493"/>
      <c r="H1" s="493"/>
      <c r="I1" s="493"/>
      <c r="J1" s="493"/>
    </row>
    <row r="2" spans="2:7" ht="12.75">
      <c r="B2" s="30"/>
      <c r="E2" s="32"/>
      <c r="F2" s="32"/>
      <c r="G2" s="33"/>
    </row>
    <row r="3" spans="1:10" ht="14.25">
      <c r="A3" s="494" t="s">
        <v>52</v>
      </c>
      <c r="B3" s="495"/>
      <c r="C3" s="497" t="s">
        <v>376</v>
      </c>
      <c r="D3" s="498"/>
      <c r="E3" s="498"/>
      <c r="F3" s="498"/>
      <c r="G3" s="498"/>
      <c r="H3" s="498"/>
      <c r="I3" s="498"/>
      <c r="J3" s="498"/>
    </row>
    <row r="4" spans="1:3" ht="14.25">
      <c r="A4" s="35"/>
      <c r="B4" s="36"/>
      <c r="C4" s="37"/>
    </row>
    <row r="5" spans="1:10" ht="14.25">
      <c r="A5" s="496" t="s">
        <v>53</v>
      </c>
      <c r="B5" s="495"/>
      <c r="C5" s="497" t="s">
        <v>385</v>
      </c>
      <c r="D5" s="498"/>
      <c r="E5" s="498"/>
      <c r="F5" s="498"/>
      <c r="G5" s="498"/>
      <c r="H5" s="498"/>
      <c r="I5" s="498"/>
      <c r="J5" s="498"/>
    </row>
    <row r="7" spans="1:10" s="38" customFormat="1" ht="12.75" customHeight="1">
      <c r="A7" s="478" t="s">
        <v>62</v>
      </c>
      <c r="B7" s="478"/>
      <c r="C7" s="478"/>
      <c r="D7" s="478"/>
      <c r="E7" s="478"/>
      <c r="F7" s="478"/>
      <c r="G7" s="478"/>
      <c r="H7" s="478"/>
      <c r="I7" s="478"/>
      <c r="J7" s="478"/>
    </row>
    <row r="8" spans="1:10" s="38" customFormat="1" ht="12.75">
      <c r="A8" s="479" t="s">
        <v>63</v>
      </c>
      <c r="B8" s="479"/>
      <c r="C8" s="479"/>
      <c r="D8" s="479"/>
      <c r="E8" s="479"/>
      <c r="F8" s="479"/>
      <c r="G8" s="479"/>
      <c r="H8" s="479"/>
      <c r="I8" s="479"/>
      <c r="J8" s="479"/>
    </row>
    <row r="9" spans="1:10" s="38" customFormat="1" ht="12.75" customHeight="1">
      <c r="A9" s="480" t="s">
        <v>49</v>
      </c>
      <c r="B9" s="480"/>
      <c r="C9" s="480"/>
      <c r="D9" s="480"/>
      <c r="E9" s="480"/>
      <c r="F9" s="480"/>
      <c r="G9" s="480"/>
      <c r="H9" s="480"/>
      <c r="I9" s="480"/>
      <c r="J9" s="480"/>
    </row>
    <row r="10" spans="1:10" s="38" customFormat="1" ht="12.75">
      <c r="A10" s="482"/>
      <c r="B10" s="480"/>
      <c r="C10" s="480"/>
      <c r="D10" s="480"/>
      <c r="E10" s="480"/>
      <c r="F10" s="480"/>
      <c r="G10" s="480"/>
      <c r="H10" s="480"/>
      <c r="I10" s="480"/>
      <c r="J10" s="39"/>
    </row>
    <row r="11" spans="1:13" s="42" customFormat="1" ht="16.5" customHeight="1">
      <c r="A11" s="477" t="s">
        <v>156</v>
      </c>
      <c r="B11" s="477"/>
      <c r="C11" s="477"/>
      <c r="D11" s="477"/>
      <c r="E11" s="477"/>
      <c r="F11" s="477"/>
      <c r="G11" s="477"/>
      <c r="H11" s="477"/>
      <c r="I11" s="477"/>
      <c r="J11" s="477"/>
      <c r="K11" s="41"/>
      <c r="L11" s="41"/>
      <c r="M11" s="41"/>
    </row>
    <row r="12" spans="1:10" s="43" customFormat="1" ht="43.5" customHeight="1">
      <c r="A12" s="481" t="s">
        <v>157</v>
      </c>
      <c r="B12" s="481"/>
      <c r="C12" s="481"/>
      <c r="D12" s="481"/>
      <c r="E12" s="481"/>
      <c r="F12" s="481"/>
      <c r="G12" s="481"/>
      <c r="H12" s="481"/>
      <c r="I12" s="481"/>
      <c r="J12" s="481"/>
    </row>
    <row r="13" spans="1:10" ht="56.25" customHeight="1">
      <c r="A13" s="482" t="s">
        <v>256</v>
      </c>
      <c r="B13" s="482"/>
      <c r="C13" s="482"/>
      <c r="D13" s="482"/>
      <c r="E13" s="482"/>
      <c r="F13" s="482"/>
      <c r="G13" s="482"/>
      <c r="H13" s="482"/>
      <c r="I13" s="482"/>
      <c r="J13" s="482"/>
    </row>
    <row r="14" spans="1:10" ht="33" customHeight="1">
      <c r="A14" s="499" t="s">
        <v>13</v>
      </c>
      <c r="B14" s="499"/>
      <c r="C14" s="499"/>
      <c r="D14" s="499"/>
      <c r="E14" s="499"/>
      <c r="F14" s="499"/>
      <c r="G14" s="499"/>
      <c r="H14" s="499"/>
      <c r="I14" s="499"/>
      <c r="J14" s="499"/>
    </row>
    <row r="15" spans="1:10" s="38" customFormat="1" ht="12.75">
      <c r="A15" s="40"/>
      <c r="B15" s="39"/>
      <c r="C15" s="39"/>
      <c r="D15" s="39"/>
      <c r="E15" s="39"/>
      <c r="F15" s="39"/>
      <c r="G15" s="39"/>
      <c r="H15" s="39"/>
      <c r="I15" s="39"/>
      <c r="J15" s="39"/>
    </row>
    <row r="16" spans="1:10" s="30" customFormat="1" ht="15.75" customHeight="1" thickBot="1">
      <c r="A16" s="465" t="s">
        <v>255</v>
      </c>
      <c r="B16" s="465"/>
      <c r="C16" s="465"/>
      <c r="D16" s="465"/>
      <c r="E16" s="465"/>
      <c r="F16" s="465"/>
      <c r="G16" s="465"/>
      <c r="H16" s="465"/>
      <c r="I16" s="465"/>
      <c r="J16" s="465"/>
    </row>
    <row r="17" spans="1:10" s="30" customFormat="1" ht="18" customHeight="1">
      <c r="A17" s="433" t="s">
        <v>146</v>
      </c>
      <c r="B17" s="471" t="s">
        <v>57</v>
      </c>
      <c r="C17" s="473" t="s">
        <v>324</v>
      </c>
      <c r="D17" s="474"/>
      <c r="E17" s="459" t="s">
        <v>312</v>
      </c>
      <c r="F17" s="460"/>
      <c r="G17" s="460"/>
      <c r="H17" s="460"/>
      <c r="I17" s="460"/>
      <c r="J17" s="461"/>
    </row>
    <row r="18" spans="1:10" s="30" customFormat="1" ht="28.5" customHeight="1">
      <c r="A18" s="434"/>
      <c r="B18" s="472"/>
      <c r="C18" s="475"/>
      <c r="D18" s="476"/>
      <c r="E18" s="439" t="s">
        <v>58</v>
      </c>
      <c r="F18" s="439"/>
      <c r="G18" s="462" t="s">
        <v>59</v>
      </c>
      <c r="H18" s="463"/>
      <c r="I18" s="462" t="s">
        <v>54</v>
      </c>
      <c r="J18" s="464"/>
    </row>
    <row r="19" spans="1:10" ht="15" thickBot="1">
      <c r="A19" s="44">
        <v>1</v>
      </c>
      <c r="B19" s="45">
        <v>2</v>
      </c>
      <c r="C19" s="468">
        <v>3</v>
      </c>
      <c r="D19" s="469"/>
      <c r="E19" s="468">
        <v>4</v>
      </c>
      <c r="F19" s="469"/>
      <c r="G19" s="468">
        <v>5</v>
      </c>
      <c r="H19" s="469"/>
      <c r="I19" s="468">
        <v>6</v>
      </c>
      <c r="J19" s="470"/>
    </row>
    <row r="20" spans="1:10" s="30" customFormat="1" ht="14.25" customHeight="1">
      <c r="A20" s="446" t="s">
        <v>115</v>
      </c>
      <c r="B20" s="447"/>
      <c r="C20" s="447"/>
      <c r="D20" s="447"/>
      <c r="E20" s="447"/>
      <c r="F20" s="447"/>
      <c r="G20" s="447"/>
      <c r="H20" s="447"/>
      <c r="I20" s="447"/>
      <c r="J20" s="448"/>
    </row>
    <row r="21" spans="1:10" s="46" customFormat="1" ht="14.25" customHeight="1" outlineLevel="1">
      <c r="A21" s="418" t="s">
        <v>339</v>
      </c>
      <c r="B21" s="419"/>
      <c r="C21" s="419"/>
      <c r="D21" s="419"/>
      <c r="E21" s="419"/>
      <c r="F21" s="419"/>
      <c r="G21" s="419"/>
      <c r="H21" s="419"/>
      <c r="I21" s="419"/>
      <c r="J21" s="420"/>
    </row>
    <row r="22" spans="1:10" ht="38.25" outlineLevel="1">
      <c r="A22" s="77">
        <v>1</v>
      </c>
      <c r="B22" s="53" t="s">
        <v>294</v>
      </c>
      <c r="C22" s="431">
        <v>1</v>
      </c>
      <c r="D22" s="422"/>
      <c r="E22" s="457">
        <v>0.99</v>
      </c>
      <c r="F22" s="458"/>
      <c r="G22" s="457">
        <v>1.28</v>
      </c>
      <c r="H22" s="458"/>
      <c r="I22" s="431">
        <v>1.13</v>
      </c>
      <c r="J22" s="425"/>
    </row>
    <row r="23" spans="1:10" s="47" customFormat="1" ht="25.5" outlineLevel="1">
      <c r="A23" s="79">
        <v>2</v>
      </c>
      <c r="B23" s="53" t="s">
        <v>359</v>
      </c>
      <c r="C23" s="421">
        <v>4347</v>
      </c>
      <c r="D23" s="422"/>
      <c r="E23" s="423" t="s">
        <v>48</v>
      </c>
      <c r="F23" s="424"/>
      <c r="G23" s="423" t="s">
        <v>48</v>
      </c>
      <c r="H23" s="424"/>
      <c r="I23" s="421">
        <v>7734</v>
      </c>
      <c r="J23" s="425"/>
    </row>
    <row r="24" spans="1:10" s="46" customFormat="1" ht="18.75" customHeight="1" outlineLevel="1">
      <c r="A24" s="418" t="s">
        <v>352</v>
      </c>
      <c r="B24" s="419"/>
      <c r="C24" s="419"/>
      <c r="D24" s="419"/>
      <c r="E24" s="419"/>
      <c r="F24" s="419"/>
      <c r="G24" s="419"/>
      <c r="H24" s="419"/>
      <c r="I24" s="419"/>
      <c r="J24" s="420"/>
    </row>
    <row r="25" spans="1:10" s="47" customFormat="1" ht="39.75" customHeight="1" outlineLevel="1">
      <c r="A25" s="77">
        <v>1</v>
      </c>
      <c r="B25" s="53" t="s">
        <v>12</v>
      </c>
      <c r="C25" s="452" t="s">
        <v>379</v>
      </c>
      <c r="D25" s="453"/>
      <c r="E25" s="423" t="s">
        <v>48</v>
      </c>
      <c r="F25" s="424"/>
      <c r="G25" s="423" t="s">
        <v>48</v>
      </c>
      <c r="H25" s="424"/>
      <c r="I25" s="454">
        <v>1281</v>
      </c>
      <c r="J25" s="455"/>
    </row>
    <row r="26" spans="1:10" s="46" customFormat="1" ht="15.75" customHeight="1" outlineLevel="1">
      <c r="A26" s="418" t="s">
        <v>353</v>
      </c>
      <c r="B26" s="419"/>
      <c r="C26" s="419"/>
      <c r="D26" s="419"/>
      <c r="E26" s="419"/>
      <c r="F26" s="419"/>
      <c r="G26" s="419"/>
      <c r="H26" s="419"/>
      <c r="I26" s="419"/>
      <c r="J26" s="420"/>
    </row>
    <row r="27" spans="1:10" s="47" customFormat="1" ht="40.5" customHeight="1" outlineLevel="1">
      <c r="A27" s="77">
        <v>1</v>
      </c>
      <c r="B27" s="53" t="s">
        <v>14</v>
      </c>
      <c r="C27" s="456" t="s">
        <v>379</v>
      </c>
      <c r="D27" s="453"/>
      <c r="E27" s="423" t="s">
        <v>48</v>
      </c>
      <c r="F27" s="424"/>
      <c r="G27" s="423" t="s">
        <v>48</v>
      </c>
      <c r="H27" s="424"/>
      <c r="I27" s="454">
        <v>3993</v>
      </c>
      <c r="J27" s="455"/>
    </row>
    <row r="28" spans="1:10" s="46" customFormat="1" ht="12.75" customHeight="1" outlineLevel="1">
      <c r="A28" s="418" t="s">
        <v>354</v>
      </c>
      <c r="B28" s="419"/>
      <c r="C28" s="419"/>
      <c r="D28" s="419"/>
      <c r="E28" s="419"/>
      <c r="F28" s="419"/>
      <c r="G28" s="419"/>
      <c r="H28" s="419"/>
      <c r="I28" s="419"/>
      <c r="J28" s="420"/>
    </row>
    <row r="29" spans="1:10" s="47" customFormat="1" ht="38.25" outlineLevel="1">
      <c r="A29" s="77">
        <v>1</v>
      </c>
      <c r="B29" s="53" t="s">
        <v>15</v>
      </c>
      <c r="C29" s="452" t="s">
        <v>379</v>
      </c>
      <c r="D29" s="453"/>
      <c r="E29" s="423" t="s">
        <v>48</v>
      </c>
      <c r="F29" s="424"/>
      <c r="G29" s="423" t="s">
        <v>48</v>
      </c>
      <c r="H29" s="424"/>
      <c r="I29" s="454">
        <v>750</v>
      </c>
      <c r="J29" s="455"/>
    </row>
    <row r="30" spans="1:10" s="49" customFormat="1" ht="17.25" customHeight="1" outlineLevel="1">
      <c r="A30" s="78" t="s">
        <v>327</v>
      </c>
      <c r="B30" s="48" t="s">
        <v>253</v>
      </c>
      <c r="C30" s="423" t="s">
        <v>48</v>
      </c>
      <c r="D30" s="424"/>
      <c r="E30" s="423" t="s">
        <v>48</v>
      </c>
      <c r="F30" s="424"/>
      <c r="G30" s="423" t="s">
        <v>48</v>
      </c>
      <c r="H30" s="424"/>
      <c r="I30" s="423" t="s">
        <v>48</v>
      </c>
      <c r="J30" s="424"/>
    </row>
    <row r="31" spans="1:10" s="30" customFormat="1" ht="14.25" customHeight="1">
      <c r="A31" s="446" t="s">
        <v>116</v>
      </c>
      <c r="B31" s="447"/>
      <c r="C31" s="447"/>
      <c r="D31" s="447"/>
      <c r="E31" s="447"/>
      <c r="F31" s="447"/>
      <c r="G31" s="447"/>
      <c r="H31" s="447"/>
      <c r="I31" s="447"/>
      <c r="J31" s="448"/>
    </row>
    <row r="32" spans="1:10" s="46" customFormat="1" ht="14.25" customHeight="1" outlineLevel="1">
      <c r="A32" s="418" t="s">
        <v>339</v>
      </c>
      <c r="B32" s="419"/>
      <c r="C32" s="419"/>
      <c r="D32" s="419"/>
      <c r="E32" s="419"/>
      <c r="F32" s="419"/>
      <c r="G32" s="419"/>
      <c r="H32" s="419"/>
      <c r="I32" s="419"/>
      <c r="J32" s="420"/>
    </row>
    <row r="33" spans="1:10" s="47" customFormat="1" ht="25.5" outlineLevel="1">
      <c r="A33" s="76">
        <v>1</v>
      </c>
      <c r="B33" s="53" t="s">
        <v>154</v>
      </c>
      <c r="C33" s="431">
        <v>0.1</v>
      </c>
      <c r="D33" s="422"/>
      <c r="E33" s="423" t="s">
        <v>356</v>
      </c>
      <c r="F33" s="424"/>
      <c r="G33" s="423" t="s">
        <v>356</v>
      </c>
      <c r="H33" s="424"/>
      <c r="I33" s="451">
        <v>0.0453</v>
      </c>
      <c r="J33" s="425"/>
    </row>
    <row r="34" spans="1:10" s="47" customFormat="1" ht="38.25" outlineLevel="1">
      <c r="A34" s="77">
        <v>2</v>
      </c>
      <c r="B34" s="53" t="s">
        <v>153</v>
      </c>
      <c r="C34" s="431">
        <v>0.15</v>
      </c>
      <c r="D34" s="422"/>
      <c r="E34" s="423" t="s">
        <v>356</v>
      </c>
      <c r="F34" s="424"/>
      <c r="G34" s="423" t="s">
        <v>356</v>
      </c>
      <c r="H34" s="424"/>
      <c r="I34" s="451">
        <v>0.0549</v>
      </c>
      <c r="J34" s="425"/>
    </row>
    <row r="35" spans="1:10" s="47" customFormat="1" ht="25.5" outlineLevel="1">
      <c r="A35" s="77">
        <v>3</v>
      </c>
      <c r="B35" s="53" t="s">
        <v>213</v>
      </c>
      <c r="C35" s="431">
        <v>1</v>
      </c>
      <c r="D35" s="422"/>
      <c r="E35" s="423" t="s">
        <v>356</v>
      </c>
      <c r="F35" s="424"/>
      <c r="G35" s="423" t="s">
        <v>356</v>
      </c>
      <c r="H35" s="424"/>
      <c r="I35" s="451">
        <v>0.7241</v>
      </c>
      <c r="J35" s="425"/>
    </row>
    <row r="36" spans="1:10" s="47" customFormat="1" ht="14.25" outlineLevel="1">
      <c r="A36" s="418" t="s">
        <v>352</v>
      </c>
      <c r="B36" s="419"/>
      <c r="C36" s="419"/>
      <c r="D36" s="419"/>
      <c r="E36" s="419"/>
      <c r="F36" s="419"/>
      <c r="G36" s="419"/>
      <c r="H36" s="419"/>
      <c r="I36" s="419"/>
      <c r="J36" s="420"/>
    </row>
    <row r="37" spans="1:10" s="64" customFormat="1" ht="37.5" customHeight="1" outlineLevel="1">
      <c r="A37" s="79">
        <v>1</v>
      </c>
      <c r="B37" s="68" t="s">
        <v>215</v>
      </c>
      <c r="C37" s="421">
        <v>7</v>
      </c>
      <c r="D37" s="422" t="s">
        <v>48</v>
      </c>
      <c r="E37" s="423" t="s">
        <v>48</v>
      </c>
      <c r="F37" s="424"/>
      <c r="G37" s="423" t="s">
        <v>48</v>
      </c>
      <c r="H37" s="424" t="s">
        <v>48</v>
      </c>
      <c r="I37" s="421">
        <v>0</v>
      </c>
      <c r="J37" s="425"/>
    </row>
    <row r="38" spans="1:10" s="49" customFormat="1" ht="18.75" customHeight="1" outlineLevel="1">
      <c r="A38" s="78" t="s">
        <v>327</v>
      </c>
      <c r="B38" s="48" t="s">
        <v>253</v>
      </c>
      <c r="C38" s="423" t="s">
        <v>48</v>
      </c>
      <c r="D38" s="424"/>
      <c r="E38" s="423" t="s">
        <v>48</v>
      </c>
      <c r="F38" s="424"/>
      <c r="G38" s="423" t="s">
        <v>48</v>
      </c>
      <c r="H38" s="424"/>
      <c r="I38" s="423" t="s">
        <v>48</v>
      </c>
      <c r="J38" s="424"/>
    </row>
    <row r="39" spans="1:10" s="30" customFormat="1" ht="13.5" customHeight="1">
      <c r="A39" s="446" t="s">
        <v>118</v>
      </c>
      <c r="B39" s="447"/>
      <c r="C39" s="447"/>
      <c r="D39" s="447"/>
      <c r="E39" s="447"/>
      <c r="F39" s="447"/>
      <c r="G39" s="447"/>
      <c r="H39" s="447"/>
      <c r="I39" s="447"/>
      <c r="J39" s="448"/>
    </row>
    <row r="40" spans="1:10" s="46" customFormat="1" ht="15" customHeight="1" outlineLevel="1">
      <c r="A40" s="418" t="s">
        <v>339</v>
      </c>
      <c r="B40" s="419"/>
      <c r="C40" s="419"/>
      <c r="D40" s="419"/>
      <c r="E40" s="419"/>
      <c r="F40" s="419"/>
      <c r="G40" s="419"/>
      <c r="H40" s="419"/>
      <c r="I40" s="419"/>
      <c r="J40" s="420"/>
    </row>
    <row r="41" spans="1:10" s="47" customFormat="1" ht="33" customHeight="1" outlineLevel="1">
      <c r="A41" s="76">
        <v>1</v>
      </c>
      <c r="B41" s="53" t="s">
        <v>364</v>
      </c>
      <c r="C41" s="431">
        <v>0.06</v>
      </c>
      <c r="D41" s="422"/>
      <c r="E41" s="423" t="s">
        <v>48</v>
      </c>
      <c r="F41" s="424"/>
      <c r="G41" s="423" t="s">
        <v>48</v>
      </c>
      <c r="H41" s="424"/>
      <c r="I41" s="423" t="s">
        <v>48</v>
      </c>
      <c r="J41" s="424"/>
    </row>
    <row r="42" spans="1:10" s="46" customFormat="1" ht="18" customHeight="1" outlineLevel="1">
      <c r="A42" s="418" t="s">
        <v>352</v>
      </c>
      <c r="B42" s="419"/>
      <c r="C42" s="419"/>
      <c r="D42" s="419"/>
      <c r="E42" s="419"/>
      <c r="F42" s="419"/>
      <c r="G42" s="419"/>
      <c r="H42" s="419"/>
      <c r="I42" s="419"/>
      <c r="J42" s="420"/>
    </row>
    <row r="43" spans="1:10" ht="53.25" customHeight="1" outlineLevel="1">
      <c r="A43" s="76">
        <v>1</v>
      </c>
      <c r="B43" s="53" t="s">
        <v>212</v>
      </c>
      <c r="C43" s="431">
        <v>0.1</v>
      </c>
      <c r="D43" s="422"/>
      <c r="E43" s="421" t="s">
        <v>48</v>
      </c>
      <c r="F43" s="422"/>
      <c r="G43" s="449" t="s">
        <v>48</v>
      </c>
      <c r="H43" s="450"/>
      <c r="I43" s="423" t="s">
        <v>48</v>
      </c>
      <c r="J43" s="424"/>
    </row>
    <row r="44" spans="1:10" s="47" customFormat="1" ht="18.75" customHeight="1" outlineLevel="1">
      <c r="A44" s="80" t="s">
        <v>327</v>
      </c>
      <c r="B44" s="48" t="s">
        <v>253</v>
      </c>
      <c r="C44" s="423" t="s">
        <v>48</v>
      </c>
      <c r="D44" s="424"/>
      <c r="E44" s="423" t="s">
        <v>48</v>
      </c>
      <c r="F44" s="424"/>
      <c r="G44" s="423" t="s">
        <v>48</v>
      </c>
      <c r="H44" s="424"/>
      <c r="I44" s="423" t="s">
        <v>48</v>
      </c>
      <c r="J44" s="424"/>
    </row>
    <row r="45" spans="1:10" s="30" customFormat="1" ht="14.25" customHeight="1">
      <c r="A45" s="446" t="s">
        <v>122</v>
      </c>
      <c r="B45" s="447"/>
      <c r="C45" s="447"/>
      <c r="D45" s="447"/>
      <c r="E45" s="447"/>
      <c r="F45" s="447"/>
      <c r="G45" s="447"/>
      <c r="H45" s="447"/>
      <c r="I45" s="447"/>
      <c r="J45" s="448"/>
    </row>
    <row r="46" spans="1:10" s="46" customFormat="1" ht="14.25" customHeight="1" outlineLevel="1">
      <c r="A46" s="418" t="s">
        <v>339</v>
      </c>
      <c r="B46" s="419"/>
      <c r="C46" s="419"/>
      <c r="D46" s="419"/>
      <c r="E46" s="419"/>
      <c r="F46" s="419"/>
      <c r="G46" s="419"/>
      <c r="H46" s="419"/>
      <c r="I46" s="419"/>
      <c r="J46" s="420"/>
    </row>
    <row r="47" spans="1:10" s="47" customFormat="1" ht="38.25" outlineLevel="1">
      <c r="A47" s="76">
        <v>1</v>
      </c>
      <c r="B47" s="53" t="s">
        <v>27</v>
      </c>
      <c r="C47" s="431">
        <v>0.2</v>
      </c>
      <c r="D47" s="422"/>
      <c r="E47" s="423" t="s">
        <v>48</v>
      </c>
      <c r="F47" s="424"/>
      <c r="G47" s="423" t="s">
        <v>48</v>
      </c>
      <c r="H47" s="424"/>
      <c r="I47" s="423" t="s">
        <v>48</v>
      </c>
      <c r="J47" s="424"/>
    </row>
    <row r="48" spans="1:10" s="47" customFormat="1" ht="25.5" outlineLevel="1">
      <c r="A48" s="77">
        <v>2</v>
      </c>
      <c r="B48" s="53" t="s">
        <v>224</v>
      </c>
      <c r="C48" s="431">
        <v>0.01</v>
      </c>
      <c r="D48" s="422"/>
      <c r="E48" s="423" t="s">
        <v>48</v>
      </c>
      <c r="F48" s="424"/>
      <c r="G48" s="423" t="s">
        <v>48</v>
      </c>
      <c r="H48" s="424"/>
      <c r="I48" s="423" t="s">
        <v>48</v>
      </c>
      <c r="J48" s="424"/>
    </row>
    <row r="49" spans="1:10" s="46" customFormat="1" ht="16.5" customHeight="1" outlineLevel="1">
      <c r="A49" s="418" t="s">
        <v>352</v>
      </c>
      <c r="B49" s="419"/>
      <c r="C49" s="419"/>
      <c r="D49" s="419"/>
      <c r="E49" s="419"/>
      <c r="F49" s="419"/>
      <c r="G49" s="419"/>
      <c r="H49" s="419"/>
      <c r="I49" s="419"/>
      <c r="J49" s="420"/>
    </row>
    <row r="50" spans="1:10" s="47" customFormat="1" ht="38.25" outlineLevel="1">
      <c r="A50" s="444">
        <v>1</v>
      </c>
      <c r="B50" s="277" t="s">
        <v>28</v>
      </c>
      <c r="C50" s="431">
        <v>0.6</v>
      </c>
      <c r="D50" s="422"/>
      <c r="E50" s="423" t="s">
        <v>48</v>
      </c>
      <c r="F50" s="424"/>
      <c r="G50" s="423" t="s">
        <v>48</v>
      </c>
      <c r="H50" s="424"/>
      <c r="I50" s="423" t="s">
        <v>48</v>
      </c>
      <c r="J50" s="424"/>
    </row>
    <row r="51" spans="1:10" s="47" customFormat="1" ht="12.75" outlineLevel="1">
      <c r="A51" s="445"/>
      <c r="B51" s="52" t="s">
        <v>29</v>
      </c>
      <c r="C51" s="431">
        <v>0.42</v>
      </c>
      <c r="D51" s="422"/>
      <c r="E51" s="423" t="s">
        <v>48</v>
      </c>
      <c r="F51" s="424"/>
      <c r="G51" s="423" t="s">
        <v>48</v>
      </c>
      <c r="H51" s="424"/>
      <c r="I51" s="423" t="s">
        <v>48</v>
      </c>
      <c r="J51" s="424"/>
    </row>
    <row r="52" spans="1:10" s="47" customFormat="1" ht="12.75" outlineLevel="1">
      <c r="A52" s="445"/>
      <c r="B52" s="52" t="s">
        <v>30</v>
      </c>
      <c r="C52" s="431">
        <v>0.8</v>
      </c>
      <c r="D52" s="422"/>
      <c r="E52" s="423" t="s">
        <v>48</v>
      </c>
      <c r="F52" s="424"/>
      <c r="G52" s="423" t="s">
        <v>48</v>
      </c>
      <c r="H52" s="424"/>
      <c r="I52" s="423" t="s">
        <v>48</v>
      </c>
      <c r="J52" s="424"/>
    </row>
    <row r="53" spans="1:10" s="47" customFormat="1" ht="26.25" customHeight="1" outlineLevel="1">
      <c r="A53" s="267">
        <v>2</v>
      </c>
      <c r="B53" s="53" t="s">
        <v>293</v>
      </c>
      <c r="C53" s="431">
        <v>0.7</v>
      </c>
      <c r="D53" s="422"/>
      <c r="E53" s="423" t="s">
        <v>48</v>
      </c>
      <c r="F53" s="424"/>
      <c r="G53" s="423" t="s">
        <v>48</v>
      </c>
      <c r="H53" s="424"/>
      <c r="I53" s="423" t="s">
        <v>48</v>
      </c>
      <c r="J53" s="424"/>
    </row>
    <row r="54" spans="1:10" s="46" customFormat="1" ht="16.5" customHeight="1" outlineLevel="1">
      <c r="A54" s="418" t="s">
        <v>353</v>
      </c>
      <c r="B54" s="419"/>
      <c r="C54" s="419"/>
      <c r="D54" s="419"/>
      <c r="E54" s="419"/>
      <c r="F54" s="419"/>
      <c r="G54" s="419"/>
      <c r="H54" s="419"/>
      <c r="I54" s="419"/>
      <c r="J54" s="420"/>
    </row>
    <row r="55" spans="1:10" s="47" customFormat="1" ht="25.5" outlineLevel="1">
      <c r="A55" s="76">
        <v>1</v>
      </c>
      <c r="B55" s="53" t="s">
        <v>31</v>
      </c>
      <c r="C55" s="431">
        <v>0.5</v>
      </c>
      <c r="D55" s="422"/>
      <c r="E55" s="423" t="s">
        <v>48</v>
      </c>
      <c r="F55" s="424"/>
      <c r="G55" s="423" t="s">
        <v>48</v>
      </c>
      <c r="H55" s="424"/>
      <c r="I55" s="423" t="s">
        <v>48</v>
      </c>
      <c r="J55" s="424"/>
    </row>
    <row r="56" spans="1:10" s="47" customFormat="1" ht="38.25" outlineLevel="1">
      <c r="A56" s="77">
        <v>2</v>
      </c>
      <c r="B56" s="53" t="s">
        <v>32</v>
      </c>
      <c r="C56" s="431">
        <v>0.38</v>
      </c>
      <c r="D56" s="422"/>
      <c r="E56" s="423" t="s">
        <v>48</v>
      </c>
      <c r="F56" s="424"/>
      <c r="G56" s="423" t="s">
        <v>48</v>
      </c>
      <c r="H56" s="424"/>
      <c r="I56" s="423" t="s">
        <v>48</v>
      </c>
      <c r="J56" s="424"/>
    </row>
    <row r="57" spans="1:10" ht="25.5" outlineLevel="1">
      <c r="A57" s="77">
        <v>3</v>
      </c>
      <c r="B57" s="53" t="s">
        <v>123</v>
      </c>
      <c r="C57" s="421">
        <v>13689</v>
      </c>
      <c r="D57" s="443"/>
      <c r="E57" s="423" t="s">
        <v>48</v>
      </c>
      <c r="F57" s="424"/>
      <c r="G57" s="423" t="s">
        <v>48</v>
      </c>
      <c r="H57" s="424"/>
      <c r="I57" s="423" t="s">
        <v>48</v>
      </c>
      <c r="J57" s="424"/>
    </row>
    <row r="58" spans="1:10" s="46" customFormat="1" ht="18" customHeight="1" outlineLevel="1">
      <c r="A58" s="418" t="s">
        <v>354</v>
      </c>
      <c r="B58" s="419"/>
      <c r="C58" s="419"/>
      <c r="D58" s="419"/>
      <c r="E58" s="419"/>
      <c r="F58" s="419"/>
      <c r="G58" s="419"/>
      <c r="H58" s="419"/>
      <c r="I58" s="419"/>
      <c r="J58" s="420"/>
    </row>
    <row r="59" spans="1:10" ht="26.25" customHeight="1" outlineLevel="1">
      <c r="A59" s="440">
        <v>1</v>
      </c>
      <c r="B59" s="53" t="s">
        <v>33</v>
      </c>
      <c r="C59" s="431">
        <v>0.11</v>
      </c>
      <c r="D59" s="422"/>
      <c r="E59" s="423" t="s">
        <v>48</v>
      </c>
      <c r="F59" s="424"/>
      <c r="G59" s="423" t="s">
        <v>48</v>
      </c>
      <c r="H59" s="424"/>
      <c r="I59" s="423" t="s">
        <v>48</v>
      </c>
      <c r="J59" s="424"/>
    </row>
    <row r="60" spans="1:10" ht="12.75" outlineLevel="1">
      <c r="A60" s="441"/>
      <c r="B60" s="53" t="s">
        <v>34</v>
      </c>
      <c r="C60" s="431">
        <v>0.33</v>
      </c>
      <c r="D60" s="422"/>
      <c r="E60" s="423" t="s">
        <v>48</v>
      </c>
      <c r="F60" s="424"/>
      <c r="G60" s="423" t="s">
        <v>48</v>
      </c>
      <c r="H60" s="424"/>
      <c r="I60" s="423" t="s">
        <v>48</v>
      </c>
      <c r="J60" s="424"/>
    </row>
    <row r="61" spans="1:10" ht="12.75" outlineLevel="1">
      <c r="A61" s="442"/>
      <c r="B61" s="53" t="s">
        <v>35</v>
      </c>
      <c r="C61" s="431">
        <v>0.08</v>
      </c>
      <c r="D61" s="422"/>
      <c r="E61" s="423" t="s">
        <v>48</v>
      </c>
      <c r="F61" s="424"/>
      <c r="G61" s="423" t="s">
        <v>48</v>
      </c>
      <c r="H61" s="424"/>
      <c r="I61" s="423" t="s">
        <v>48</v>
      </c>
      <c r="J61" s="424"/>
    </row>
    <row r="62" spans="1:10" s="47" customFormat="1" ht="12.75" outlineLevel="1">
      <c r="A62" s="80" t="s">
        <v>327</v>
      </c>
      <c r="B62" s="48" t="s">
        <v>253</v>
      </c>
      <c r="C62" s="423" t="s">
        <v>48</v>
      </c>
      <c r="D62" s="424"/>
      <c r="E62" s="423" t="s">
        <v>48</v>
      </c>
      <c r="F62" s="424"/>
      <c r="G62" s="423" t="s">
        <v>48</v>
      </c>
      <c r="H62" s="424"/>
      <c r="I62" s="423" t="s">
        <v>48</v>
      </c>
      <c r="J62" s="424"/>
    </row>
    <row r="63" spans="1:10" s="54" customFormat="1" ht="15.75">
      <c r="A63" s="466" t="s">
        <v>348</v>
      </c>
      <c r="B63" s="466"/>
      <c r="C63" s="467"/>
      <c r="D63" s="467"/>
      <c r="E63" s="467"/>
      <c r="F63" s="467"/>
      <c r="G63" s="467"/>
      <c r="H63" s="467"/>
      <c r="I63" s="467"/>
      <c r="J63" s="467"/>
    </row>
    <row r="64" spans="1:10" s="54" customFormat="1" ht="12.75">
      <c r="A64" s="430" t="s">
        <v>3</v>
      </c>
      <c r="B64" s="430"/>
      <c r="C64" s="430"/>
      <c r="D64" s="430"/>
      <c r="E64" s="430"/>
      <c r="F64" s="430"/>
      <c r="G64" s="430"/>
      <c r="H64" s="430"/>
      <c r="I64" s="430"/>
      <c r="J64" s="430"/>
    </row>
    <row r="65" spans="1:10" s="47" customFormat="1" ht="12.75" customHeight="1">
      <c r="A65" s="426"/>
      <c r="B65" s="426"/>
      <c r="C65" s="426"/>
      <c r="D65" s="426"/>
      <c r="E65" s="426"/>
      <c r="F65" s="426"/>
      <c r="G65" s="426"/>
      <c r="H65" s="426"/>
      <c r="I65" s="426"/>
      <c r="J65" s="426"/>
    </row>
    <row r="66" spans="1:10" s="30" customFormat="1" ht="15.75" customHeight="1">
      <c r="A66" s="427" t="s">
        <v>257</v>
      </c>
      <c r="B66" s="428"/>
      <c r="C66" s="428"/>
      <c r="D66" s="428"/>
      <c r="E66" s="428"/>
      <c r="F66" s="428"/>
      <c r="G66" s="428"/>
      <c r="H66" s="428"/>
      <c r="I66" s="428"/>
      <c r="J66" s="1"/>
    </row>
    <row r="67" spans="1:10" s="30" customFormat="1" ht="15.75">
      <c r="A67" s="55"/>
      <c r="B67" s="4"/>
      <c r="C67" s="4"/>
      <c r="D67" s="4"/>
      <c r="E67" s="4"/>
      <c r="F67" s="4"/>
      <c r="G67" s="4"/>
      <c r="H67" s="4"/>
      <c r="I67" s="4"/>
      <c r="J67" s="1"/>
    </row>
    <row r="68" spans="1:10" s="56" customFormat="1" ht="37.5" customHeight="1">
      <c r="A68" s="432" t="s">
        <v>311</v>
      </c>
      <c r="B68" s="432"/>
      <c r="C68" s="432"/>
      <c r="D68" s="432"/>
      <c r="E68" s="432"/>
      <c r="F68" s="432"/>
      <c r="G68" s="432"/>
      <c r="H68" s="432"/>
      <c r="I68" s="432"/>
      <c r="J68" s="432"/>
    </row>
    <row r="69" spans="1:10" s="30" customFormat="1" ht="16.5" thickBot="1">
      <c r="A69" s="55"/>
      <c r="B69" s="4"/>
      <c r="C69" s="4"/>
      <c r="D69" s="4"/>
      <c r="E69" s="4"/>
      <c r="F69" s="4"/>
      <c r="G69" s="4"/>
      <c r="H69" s="4"/>
      <c r="I69" s="4"/>
      <c r="J69" s="1"/>
    </row>
    <row r="70" spans="1:10" s="30" customFormat="1" ht="21.75" customHeight="1">
      <c r="A70" s="433" t="s">
        <v>146</v>
      </c>
      <c r="B70" s="429" t="s">
        <v>57</v>
      </c>
      <c r="C70" s="438" t="s">
        <v>324</v>
      </c>
      <c r="D70" s="429" t="s">
        <v>65</v>
      </c>
      <c r="E70" s="429"/>
      <c r="F70" s="429"/>
      <c r="G70" s="429" t="s">
        <v>66</v>
      </c>
      <c r="H70" s="429"/>
      <c r="I70" s="429"/>
      <c r="J70" s="435" t="s">
        <v>323</v>
      </c>
    </row>
    <row r="71" spans="1:10" s="30" customFormat="1" ht="24" customHeight="1">
      <c r="A71" s="434"/>
      <c r="B71" s="437"/>
      <c r="C71" s="439"/>
      <c r="D71" s="57" t="s">
        <v>58</v>
      </c>
      <c r="E71" s="57" t="s">
        <v>59</v>
      </c>
      <c r="F71" s="57" t="s">
        <v>54</v>
      </c>
      <c r="G71" s="57" t="s">
        <v>58</v>
      </c>
      <c r="H71" s="57" t="s">
        <v>59</v>
      </c>
      <c r="I71" s="57" t="s">
        <v>54</v>
      </c>
      <c r="J71" s="436"/>
    </row>
    <row r="72" spans="1:10" ht="14.25">
      <c r="A72" s="81">
        <v>1</v>
      </c>
      <c r="B72" s="58">
        <v>2</v>
      </c>
      <c r="C72" s="58">
        <v>3</v>
      </c>
      <c r="D72" s="59">
        <v>4</v>
      </c>
      <c r="E72" s="59">
        <v>5</v>
      </c>
      <c r="F72" s="59">
        <v>6</v>
      </c>
      <c r="G72" s="59">
        <v>7</v>
      </c>
      <c r="H72" s="59">
        <v>8</v>
      </c>
      <c r="I72" s="59">
        <v>9</v>
      </c>
      <c r="J72" s="82" t="s">
        <v>325</v>
      </c>
    </row>
    <row r="73" spans="1:10" s="62" customFormat="1" ht="24.75" customHeight="1">
      <c r="A73" s="504" t="s">
        <v>115</v>
      </c>
      <c r="B73" s="505"/>
      <c r="C73" s="505"/>
      <c r="D73" s="505"/>
      <c r="E73" s="505"/>
      <c r="F73" s="505"/>
      <c r="G73" s="505"/>
      <c r="H73" s="505"/>
      <c r="I73" s="505"/>
      <c r="J73" s="506"/>
    </row>
    <row r="74" spans="1:10" s="62" customFormat="1" ht="25.5" outlineLevel="1">
      <c r="A74" s="484">
        <v>1</v>
      </c>
      <c r="B74" s="68" t="s">
        <v>328</v>
      </c>
      <c r="C74" s="302">
        <v>52841</v>
      </c>
      <c r="D74" s="265">
        <v>1053</v>
      </c>
      <c r="E74" s="265">
        <v>772</v>
      </c>
      <c r="F74" s="265">
        <v>1825</v>
      </c>
      <c r="G74" s="265">
        <v>22156</v>
      </c>
      <c r="H74" s="265">
        <v>16581</v>
      </c>
      <c r="I74" s="265">
        <v>38737</v>
      </c>
      <c r="J74" s="292">
        <v>0.7331</v>
      </c>
    </row>
    <row r="75" spans="1:10" s="62" customFormat="1" ht="19.5" customHeight="1" outlineLevel="1">
      <c r="A75" s="484"/>
      <c r="B75" s="67" t="s">
        <v>149</v>
      </c>
      <c r="C75" s="303">
        <v>13479</v>
      </c>
      <c r="D75" s="265">
        <v>446</v>
      </c>
      <c r="E75" s="265">
        <v>275</v>
      </c>
      <c r="F75" s="265">
        <v>721</v>
      </c>
      <c r="G75" s="265">
        <v>8954</v>
      </c>
      <c r="H75" s="265">
        <v>5931</v>
      </c>
      <c r="I75" s="265">
        <v>14885</v>
      </c>
      <c r="J75" s="292">
        <v>1.1043</v>
      </c>
    </row>
    <row r="76" spans="1:10" s="62" customFormat="1" ht="19.5" customHeight="1" outlineLevel="1">
      <c r="A76" s="484"/>
      <c r="B76" s="67" t="s">
        <v>150</v>
      </c>
      <c r="C76" s="303">
        <v>3161</v>
      </c>
      <c r="D76" s="265">
        <v>226</v>
      </c>
      <c r="E76" s="265">
        <v>109</v>
      </c>
      <c r="F76" s="265">
        <v>335</v>
      </c>
      <c r="G76" s="265">
        <v>3639</v>
      </c>
      <c r="H76" s="265">
        <v>2247</v>
      </c>
      <c r="I76" s="265">
        <v>5886</v>
      </c>
      <c r="J76" s="292">
        <v>1.8621</v>
      </c>
    </row>
    <row r="77" spans="1:10" s="62" customFormat="1" ht="25.5" outlineLevel="1">
      <c r="A77" s="484"/>
      <c r="B77" s="67" t="s">
        <v>36</v>
      </c>
      <c r="C77" s="303">
        <v>19353</v>
      </c>
      <c r="D77" s="265">
        <v>414</v>
      </c>
      <c r="E77" s="265">
        <v>285</v>
      </c>
      <c r="F77" s="265">
        <v>699</v>
      </c>
      <c r="G77" s="265">
        <v>13150</v>
      </c>
      <c r="H77" s="265">
        <v>9249</v>
      </c>
      <c r="I77" s="265">
        <v>22399</v>
      </c>
      <c r="J77" s="292">
        <v>1.1574</v>
      </c>
    </row>
    <row r="78" spans="1:10" s="62" customFormat="1" ht="19.5" customHeight="1" outlineLevel="1">
      <c r="A78" s="484"/>
      <c r="B78" s="68" t="s">
        <v>37</v>
      </c>
      <c r="C78" s="303">
        <v>1512</v>
      </c>
      <c r="D78" s="265">
        <v>81</v>
      </c>
      <c r="E78" s="265">
        <v>55</v>
      </c>
      <c r="F78" s="265">
        <v>136</v>
      </c>
      <c r="G78" s="265">
        <v>616</v>
      </c>
      <c r="H78" s="265">
        <v>422</v>
      </c>
      <c r="I78" s="265">
        <v>1038</v>
      </c>
      <c r="J78" s="292">
        <v>0.6865</v>
      </c>
    </row>
    <row r="79" spans="1:10" s="62" customFormat="1" ht="19.5" customHeight="1" outlineLevel="1">
      <c r="A79" s="484"/>
      <c r="B79" s="68" t="s">
        <v>38</v>
      </c>
      <c r="C79" s="303">
        <v>6423</v>
      </c>
      <c r="D79" s="265">
        <v>380</v>
      </c>
      <c r="E79" s="265">
        <v>250</v>
      </c>
      <c r="F79" s="265">
        <v>630</v>
      </c>
      <c r="G79" s="265">
        <v>6807</v>
      </c>
      <c r="H79" s="265">
        <v>3955</v>
      </c>
      <c r="I79" s="265">
        <v>10762</v>
      </c>
      <c r="J79" s="292">
        <v>1.6755</v>
      </c>
    </row>
    <row r="80" spans="1:10" s="62" customFormat="1" ht="19.5" customHeight="1" outlineLevel="1">
      <c r="A80" s="484"/>
      <c r="B80" s="68" t="s">
        <v>39</v>
      </c>
      <c r="C80" s="303">
        <v>6272</v>
      </c>
      <c r="D80" s="265">
        <v>423</v>
      </c>
      <c r="E80" s="265">
        <v>267</v>
      </c>
      <c r="F80" s="265">
        <v>690</v>
      </c>
      <c r="G80" s="265">
        <v>8005</v>
      </c>
      <c r="H80" s="265">
        <v>5790</v>
      </c>
      <c r="I80" s="265">
        <v>13795</v>
      </c>
      <c r="J80" s="292">
        <v>2.1995</v>
      </c>
    </row>
    <row r="81" spans="1:10" s="62" customFormat="1" ht="19.5" customHeight="1" outlineLevel="1">
      <c r="A81" s="484"/>
      <c r="B81" s="67" t="s">
        <v>151</v>
      </c>
      <c r="C81" s="303">
        <v>8461</v>
      </c>
      <c r="D81" s="265">
        <v>169</v>
      </c>
      <c r="E81" s="265">
        <v>175</v>
      </c>
      <c r="F81" s="265">
        <v>344</v>
      </c>
      <c r="G81" s="265">
        <v>2290</v>
      </c>
      <c r="H81" s="265">
        <v>2435</v>
      </c>
      <c r="I81" s="265">
        <v>4725</v>
      </c>
      <c r="J81" s="292">
        <v>0.5584</v>
      </c>
    </row>
    <row r="82" spans="1:10" s="62" customFormat="1" ht="19.5" customHeight="1" outlineLevel="1">
      <c r="A82" s="484"/>
      <c r="B82" s="67" t="s">
        <v>152</v>
      </c>
      <c r="C82" s="303">
        <v>15567</v>
      </c>
      <c r="D82" s="265">
        <v>783</v>
      </c>
      <c r="E82" s="265">
        <v>712</v>
      </c>
      <c r="F82" s="265">
        <v>1495</v>
      </c>
      <c r="G82" s="265">
        <v>3310</v>
      </c>
      <c r="H82" s="265">
        <v>2648</v>
      </c>
      <c r="I82" s="265">
        <v>5958</v>
      </c>
      <c r="J82" s="292">
        <v>0.3827</v>
      </c>
    </row>
    <row r="83" spans="1:10" s="62" customFormat="1" ht="45" customHeight="1" outlineLevel="1">
      <c r="A83" s="83">
        <v>2</v>
      </c>
      <c r="B83" s="65" t="s">
        <v>313</v>
      </c>
      <c r="C83" s="304">
        <v>328</v>
      </c>
      <c r="D83" s="265">
        <v>11</v>
      </c>
      <c r="E83" s="265">
        <v>6</v>
      </c>
      <c r="F83" s="265">
        <v>17</v>
      </c>
      <c r="G83" s="265">
        <v>345</v>
      </c>
      <c r="H83" s="265">
        <v>64</v>
      </c>
      <c r="I83" s="265">
        <v>409</v>
      </c>
      <c r="J83" s="292">
        <v>1.247</v>
      </c>
    </row>
    <row r="84" spans="1:10" s="62" customFormat="1" ht="30" customHeight="1" outlineLevel="1">
      <c r="A84" s="513">
        <v>3</v>
      </c>
      <c r="B84" s="65" t="s">
        <v>129</v>
      </c>
      <c r="C84" s="302">
        <v>4477</v>
      </c>
      <c r="D84" s="265">
        <v>36</v>
      </c>
      <c r="E84" s="265">
        <v>42</v>
      </c>
      <c r="F84" s="265">
        <v>78</v>
      </c>
      <c r="G84" s="265">
        <v>3008</v>
      </c>
      <c r="H84" s="265">
        <v>4711</v>
      </c>
      <c r="I84" s="265">
        <v>7719</v>
      </c>
      <c r="J84" s="292">
        <v>1.7241</v>
      </c>
    </row>
    <row r="85" spans="1:10" s="62" customFormat="1" ht="19.5" customHeight="1" outlineLevel="1">
      <c r="A85" s="514"/>
      <c r="B85" s="72" t="s">
        <v>365</v>
      </c>
      <c r="C85" s="305" t="s">
        <v>48</v>
      </c>
      <c r="D85" s="265">
        <v>31</v>
      </c>
      <c r="E85" s="265">
        <v>42</v>
      </c>
      <c r="F85" s="265">
        <v>73</v>
      </c>
      <c r="G85" s="265">
        <v>2478</v>
      </c>
      <c r="H85" s="265">
        <v>4104</v>
      </c>
      <c r="I85" s="265">
        <v>6582</v>
      </c>
      <c r="J85" s="87" t="s">
        <v>48</v>
      </c>
    </row>
    <row r="86" spans="1:10" s="62" customFormat="1" ht="19.5" customHeight="1" outlineLevel="1">
      <c r="A86" s="514"/>
      <c r="B86" s="72" t="s">
        <v>366</v>
      </c>
      <c r="C86" s="305" t="s">
        <v>48</v>
      </c>
      <c r="D86" s="265">
        <v>5</v>
      </c>
      <c r="E86" s="265">
        <v>0</v>
      </c>
      <c r="F86" s="265">
        <v>5</v>
      </c>
      <c r="G86" s="265">
        <v>530</v>
      </c>
      <c r="H86" s="265">
        <v>607</v>
      </c>
      <c r="I86" s="265">
        <v>1137</v>
      </c>
      <c r="J86" s="87" t="s">
        <v>48</v>
      </c>
    </row>
    <row r="87" spans="1:10" s="62" customFormat="1" ht="20.25" customHeight="1" outlineLevel="1">
      <c r="A87" s="514"/>
      <c r="B87" s="65" t="s">
        <v>225</v>
      </c>
      <c r="C87" s="304">
        <v>4312</v>
      </c>
      <c r="D87" s="265">
        <v>36</v>
      </c>
      <c r="E87" s="265">
        <v>42</v>
      </c>
      <c r="F87" s="265">
        <v>78</v>
      </c>
      <c r="G87" s="265">
        <v>3008</v>
      </c>
      <c r="H87" s="265">
        <v>4711</v>
      </c>
      <c r="I87" s="265">
        <v>7719</v>
      </c>
      <c r="J87" s="292">
        <v>1.7901</v>
      </c>
    </row>
    <row r="88" spans="1:10" s="62" customFormat="1" ht="19.5" customHeight="1" outlineLevel="1">
      <c r="A88" s="514"/>
      <c r="B88" s="72" t="s">
        <v>365</v>
      </c>
      <c r="C88" s="305" t="s">
        <v>48</v>
      </c>
      <c r="D88" s="265">
        <v>31</v>
      </c>
      <c r="E88" s="265">
        <v>42</v>
      </c>
      <c r="F88" s="265">
        <v>73</v>
      </c>
      <c r="G88" s="265">
        <v>2478</v>
      </c>
      <c r="H88" s="265">
        <v>4104</v>
      </c>
      <c r="I88" s="265">
        <v>6582</v>
      </c>
      <c r="J88" s="87" t="s">
        <v>48</v>
      </c>
    </row>
    <row r="89" spans="1:10" s="62" customFormat="1" ht="19.5" customHeight="1" outlineLevel="1">
      <c r="A89" s="514"/>
      <c r="B89" s="72" t="s">
        <v>366</v>
      </c>
      <c r="C89" s="305" t="s">
        <v>48</v>
      </c>
      <c r="D89" s="265">
        <v>5</v>
      </c>
      <c r="E89" s="265">
        <v>0</v>
      </c>
      <c r="F89" s="265">
        <v>5</v>
      </c>
      <c r="G89" s="265">
        <v>530</v>
      </c>
      <c r="H89" s="265">
        <v>607</v>
      </c>
      <c r="I89" s="265">
        <v>1137</v>
      </c>
      <c r="J89" s="87" t="s">
        <v>48</v>
      </c>
    </row>
    <row r="90" spans="1:10" s="62" customFormat="1" ht="19.5" customHeight="1" outlineLevel="1">
      <c r="A90" s="514"/>
      <c r="B90" s="70" t="s">
        <v>149</v>
      </c>
      <c r="C90" s="303">
        <v>1280</v>
      </c>
      <c r="D90" s="265">
        <v>5</v>
      </c>
      <c r="E90" s="265">
        <v>8</v>
      </c>
      <c r="F90" s="265">
        <v>13</v>
      </c>
      <c r="G90" s="265">
        <v>510</v>
      </c>
      <c r="H90" s="265">
        <v>770</v>
      </c>
      <c r="I90" s="265">
        <v>1280</v>
      </c>
      <c r="J90" s="295">
        <v>1</v>
      </c>
    </row>
    <row r="91" spans="1:10" s="62" customFormat="1" ht="19.5" customHeight="1" outlineLevel="1">
      <c r="A91" s="514"/>
      <c r="B91" s="72" t="s">
        <v>365</v>
      </c>
      <c r="C91" s="305" t="s">
        <v>48</v>
      </c>
      <c r="D91" s="265">
        <v>5</v>
      </c>
      <c r="E91" s="265">
        <v>8</v>
      </c>
      <c r="F91" s="265">
        <v>13</v>
      </c>
      <c r="G91" s="265">
        <v>395</v>
      </c>
      <c r="H91" s="265">
        <v>637</v>
      </c>
      <c r="I91" s="265">
        <v>1032</v>
      </c>
      <c r="J91" s="87" t="s">
        <v>48</v>
      </c>
    </row>
    <row r="92" spans="1:10" s="62" customFormat="1" ht="19.5" customHeight="1" outlineLevel="1">
      <c r="A92" s="514"/>
      <c r="B92" s="72" t="s">
        <v>366</v>
      </c>
      <c r="C92" s="305" t="s">
        <v>48</v>
      </c>
      <c r="D92" s="265">
        <v>0</v>
      </c>
      <c r="E92" s="265">
        <v>0</v>
      </c>
      <c r="F92" s="265">
        <v>0</v>
      </c>
      <c r="G92" s="265">
        <v>115</v>
      </c>
      <c r="H92" s="265">
        <v>133</v>
      </c>
      <c r="I92" s="265">
        <v>248</v>
      </c>
      <c r="J92" s="87" t="s">
        <v>48</v>
      </c>
    </row>
    <row r="93" spans="1:10" s="62" customFormat="1" ht="29.25" customHeight="1" outlineLevel="1">
      <c r="A93" s="514"/>
      <c r="B93" s="70" t="s">
        <v>36</v>
      </c>
      <c r="C93" s="303">
        <v>1938</v>
      </c>
      <c r="D93" s="265">
        <v>13</v>
      </c>
      <c r="E93" s="265">
        <v>21</v>
      </c>
      <c r="F93" s="265">
        <v>34</v>
      </c>
      <c r="G93" s="265">
        <v>1414</v>
      </c>
      <c r="H93" s="265">
        <v>2529</v>
      </c>
      <c r="I93" s="265">
        <v>3943</v>
      </c>
      <c r="J93" s="292">
        <v>2.0346</v>
      </c>
    </row>
    <row r="94" spans="1:10" s="62" customFormat="1" ht="19.5" customHeight="1" outlineLevel="1">
      <c r="A94" s="514"/>
      <c r="B94" s="72" t="s">
        <v>365</v>
      </c>
      <c r="C94" s="305" t="s">
        <v>48</v>
      </c>
      <c r="D94" s="265">
        <v>9</v>
      </c>
      <c r="E94" s="265">
        <v>21</v>
      </c>
      <c r="F94" s="265">
        <v>30</v>
      </c>
      <c r="G94" s="265">
        <v>1245</v>
      </c>
      <c r="H94" s="265">
        <v>2328</v>
      </c>
      <c r="I94" s="265">
        <v>3573</v>
      </c>
      <c r="J94" s="87" t="s">
        <v>48</v>
      </c>
    </row>
    <row r="95" spans="1:10" s="62" customFormat="1" ht="19.5" customHeight="1" outlineLevel="1">
      <c r="A95" s="514"/>
      <c r="B95" s="72" t="s">
        <v>366</v>
      </c>
      <c r="C95" s="305" t="s">
        <v>48</v>
      </c>
      <c r="D95" s="265">
        <v>4</v>
      </c>
      <c r="E95" s="265">
        <v>0</v>
      </c>
      <c r="F95" s="265">
        <v>4</v>
      </c>
      <c r="G95" s="265">
        <v>169</v>
      </c>
      <c r="H95" s="265">
        <v>201</v>
      </c>
      <c r="I95" s="265">
        <v>370</v>
      </c>
      <c r="J95" s="87" t="s">
        <v>48</v>
      </c>
    </row>
    <row r="96" spans="1:10" s="62" customFormat="1" ht="19.5" customHeight="1" outlineLevel="1">
      <c r="A96" s="514"/>
      <c r="B96" s="65" t="s">
        <v>37</v>
      </c>
      <c r="C96" s="303">
        <v>157</v>
      </c>
      <c r="D96" s="265">
        <v>0</v>
      </c>
      <c r="E96" s="265">
        <v>1</v>
      </c>
      <c r="F96" s="265">
        <v>1</v>
      </c>
      <c r="G96" s="265">
        <v>44</v>
      </c>
      <c r="H96" s="265">
        <v>92</v>
      </c>
      <c r="I96" s="265">
        <v>136</v>
      </c>
      <c r="J96" s="292">
        <v>0.8662</v>
      </c>
    </row>
    <row r="97" spans="1:10" s="62" customFormat="1" ht="19.5" customHeight="1" outlineLevel="1">
      <c r="A97" s="514"/>
      <c r="B97" s="72" t="s">
        <v>365</v>
      </c>
      <c r="C97" s="305" t="s">
        <v>48</v>
      </c>
      <c r="D97" s="265">
        <v>0</v>
      </c>
      <c r="E97" s="265">
        <v>0</v>
      </c>
      <c r="F97" s="265">
        <v>0</v>
      </c>
      <c r="G97" s="265">
        <v>16</v>
      </c>
      <c r="H97" s="265">
        <v>42</v>
      </c>
      <c r="I97" s="265">
        <v>58</v>
      </c>
      <c r="J97" s="87" t="s">
        <v>48</v>
      </c>
    </row>
    <row r="98" spans="1:10" s="62" customFormat="1" ht="19.5" customHeight="1" outlineLevel="1">
      <c r="A98" s="514"/>
      <c r="B98" s="72" t="s">
        <v>366</v>
      </c>
      <c r="C98" s="305" t="s">
        <v>48</v>
      </c>
      <c r="D98" s="265">
        <v>0</v>
      </c>
      <c r="E98" s="265">
        <v>1</v>
      </c>
      <c r="F98" s="265">
        <v>1</v>
      </c>
      <c r="G98" s="265">
        <v>28</v>
      </c>
      <c r="H98" s="265">
        <v>50</v>
      </c>
      <c r="I98" s="265">
        <v>78</v>
      </c>
      <c r="J98" s="87" t="s">
        <v>48</v>
      </c>
    </row>
    <row r="99" spans="1:10" s="62" customFormat="1" ht="19.5" customHeight="1" outlineLevel="1">
      <c r="A99" s="514"/>
      <c r="B99" s="65" t="s">
        <v>38</v>
      </c>
      <c r="C99" s="303">
        <v>635</v>
      </c>
      <c r="D99" s="265">
        <v>10</v>
      </c>
      <c r="E99" s="265">
        <v>10</v>
      </c>
      <c r="F99" s="265">
        <v>20</v>
      </c>
      <c r="G99" s="265">
        <v>744</v>
      </c>
      <c r="H99" s="265">
        <v>1090</v>
      </c>
      <c r="I99" s="265">
        <v>1834</v>
      </c>
      <c r="J99" s="292">
        <v>2.8882</v>
      </c>
    </row>
    <row r="100" spans="1:10" s="62" customFormat="1" ht="19.5" customHeight="1" outlineLevel="1">
      <c r="A100" s="514"/>
      <c r="B100" s="72" t="s">
        <v>365</v>
      </c>
      <c r="C100" s="305" t="s">
        <v>48</v>
      </c>
      <c r="D100" s="265">
        <v>9</v>
      </c>
      <c r="E100" s="265">
        <v>10</v>
      </c>
      <c r="F100" s="265">
        <v>19</v>
      </c>
      <c r="G100" s="265">
        <v>669</v>
      </c>
      <c r="H100" s="265">
        <v>1011</v>
      </c>
      <c r="I100" s="265">
        <v>1680</v>
      </c>
      <c r="J100" s="87" t="s">
        <v>48</v>
      </c>
    </row>
    <row r="101" spans="1:10" s="62" customFormat="1" ht="19.5" customHeight="1" outlineLevel="1">
      <c r="A101" s="514"/>
      <c r="B101" s="72" t="s">
        <v>366</v>
      </c>
      <c r="C101" s="305" t="s">
        <v>48</v>
      </c>
      <c r="D101" s="265">
        <v>1</v>
      </c>
      <c r="E101" s="265">
        <v>0</v>
      </c>
      <c r="F101" s="265">
        <v>1</v>
      </c>
      <c r="G101" s="265">
        <v>75</v>
      </c>
      <c r="H101" s="265">
        <v>79</v>
      </c>
      <c r="I101" s="265">
        <v>154</v>
      </c>
      <c r="J101" s="87" t="s">
        <v>48</v>
      </c>
    </row>
    <row r="102" spans="1:10" s="62" customFormat="1" ht="19.5" customHeight="1" outlineLevel="1">
      <c r="A102" s="514"/>
      <c r="B102" s="65" t="s">
        <v>40</v>
      </c>
      <c r="C102" s="303">
        <v>641</v>
      </c>
      <c r="D102" s="265">
        <v>13</v>
      </c>
      <c r="E102" s="265">
        <v>14</v>
      </c>
      <c r="F102" s="265">
        <v>27</v>
      </c>
      <c r="G102" s="265">
        <v>775</v>
      </c>
      <c r="H102" s="265">
        <v>1477</v>
      </c>
      <c r="I102" s="265">
        <v>2252</v>
      </c>
      <c r="J102" s="292">
        <v>3.5133</v>
      </c>
    </row>
    <row r="103" spans="1:10" s="62" customFormat="1" ht="19.5" customHeight="1" outlineLevel="1">
      <c r="A103" s="514"/>
      <c r="B103" s="72" t="s">
        <v>365</v>
      </c>
      <c r="C103" s="305" t="s">
        <v>48</v>
      </c>
      <c r="D103" s="265">
        <v>7</v>
      </c>
      <c r="E103" s="265">
        <v>12</v>
      </c>
      <c r="F103" s="265">
        <v>19</v>
      </c>
      <c r="G103" s="265">
        <v>665</v>
      </c>
      <c r="H103" s="265">
        <v>1347</v>
      </c>
      <c r="I103" s="265">
        <v>2012</v>
      </c>
      <c r="J103" s="87" t="s">
        <v>48</v>
      </c>
    </row>
    <row r="104" spans="1:10" s="62" customFormat="1" ht="19.5" customHeight="1" outlineLevel="1">
      <c r="A104" s="514"/>
      <c r="B104" s="72" t="s">
        <v>366</v>
      </c>
      <c r="C104" s="305" t="s">
        <v>48</v>
      </c>
      <c r="D104" s="265">
        <v>6</v>
      </c>
      <c r="E104" s="265">
        <v>2</v>
      </c>
      <c r="F104" s="265">
        <v>8</v>
      </c>
      <c r="G104" s="265">
        <v>110</v>
      </c>
      <c r="H104" s="265">
        <v>130</v>
      </c>
      <c r="I104" s="265">
        <v>240</v>
      </c>
      <c r="J104" s="87" t="s">
        <v>48</v>
      </c>
    </row>
    <row r="105" spans="1:10" s="62" customFormat="1" ht="19.5" customHeight="1" outlineLevel="1">
      <c r="A105" s="514"/>
      <c r="B105" s="70" t="s">
        <v>151</v>
      </c>
      <c r="C105" s="303">
        <v>570</v>
      </c>
      <c r="D105" s="265">
        <v>4</v>
      </c>
      <c r="E105" s="265">
        <v>10</v>
      </c>
      <c r="F105" s="265">
        <v>14</v>
      </c>
      <c r="G105" s="265">
        <v>210</v>
      </c>
      <c r="H105" s="265">
        <v>545</v>
      </c>
      <c r="I105" s="265">
        <v>755</v>
      </c>
      <c r="J105" s="292">
        <v>1.3246</v>
      </c>
    </row>
    <row r="106" spans="1:10" s="62" customFormat="1" ht="19.5" customHeight="1" outlineLevel="1">
      <c r="A106" s="514"/>
      <c r="B106" s="72" t="s">
        <v>365</v>
      </c>
      <c r="C106" s="305" t="s">
        <v>48</v>
      </c>
      <c r="D106" s="265">
        <v>4</v>
      </c>
      <c r="E106" s="265">
        <v>6</v>
      </c>
      <c r="F106" s="265">
        <v>10</v>
      </c>
      <c r="G106" s="265">
        <v>166</v>
      </c>
      <c r="H106" s="265">
        <v>465</v>
      </c>
      <c r="I106" s="265">
        <v>631</v>
      </c>
      <c r="J106" s="87" t="s">
        <v>48</v>
      </c>
    </row>
    <row r="107" spans="1:10" s="62" customFormat="1" ht="19.5" customHeight="1" outlineLevel="1">
      <c r="A107" s="514"/>
      <c r="B107" s="72" t="s">
        <v>366</v>
      </c>
      <c r="C107" s="305" t="s">
        <v>48</v>
      </c>
      <c r="D107" s="265">
        <v>0</v>
      </c>
      <c r="E107" s="265">
        <v>4</v>
      </c>
      <c r="F107" s="265">
        <v>4</v>
      </c>
      <c r="G107" s="265">
        <v>44</v>
      </c>
      <c r="H107" s="265">
        <v>80</v>
      </c>
      <c r="I107" s="265">
        <v>124</v>
      </c>
      <c r="J107" s="87" t="s">
        <v>48</v>
      </c>
    </row>
    <row r="108" spans="1:10" s="62" customFormat="1" ht="19.5" customHeight="1" outlineLevel="1">
      <c r="A108" s="515"/>
      <c r="B108" s="65" t="s">
        <v>181</v>
      </c>
      <c r="C108" s="306">
        <v>165</v>
      </c>
      <c r="D108" s="265">
        <v>0</v>
      </c>
      <c r="E108" s="265">
        <v>0</v>
      </c>
      <c r="F108" s="265">
        <v>0</v>
      </c>
      <c r="G108" s="265">
        <v>0</v>
      </c>
      <c r="H108" s="265">
        <v>0</v>
      </c>
      <c r="I108" s="265">
        <v>0</v>
      </c>
      <c r="J108" s="292">
        <v>0</v>
      </c>
    </row>
    <row r="109" spans="1:10" s="64" customFormat="1" ht="19.5" customHeight="1" outlineLevel="1">
      <c r="A109" s="79">
        <v>4</v>
      </c>
      <c r="B109" s="65" t="s">
        <v>281</v>
      </c>
      <c r="C109" s="303">
        <v>26</v>
      </c>
      <c r="D109" s="63" t="s">
        <v>48</v>
      </c>
      <c r="E109" s="63" t="s">
        <v>48</v>
      </c>
      <c r="F109" s="50">
        <v>0</v>
      </c>
      <c r="G109" s="63" t="s">
        <v>48</v>
      </c>
      <c r="H109" s="63" t="s">
        <v>48</v>
      </c>
      <c r="I109" s="50">
        <v>51</v>
      </c>
      <c r="J109" s="296">
        <v>1.9615</v>
      </c>
    </row>
    <row r="110" spans="1:10" s="47" customFormat="1" ht="12.75" outlineLevel="1">
      <c r="A110" s="78" t="s">
        <v>327</v>
      </c>
      <c r="B110" s="48" t="s">
        <v>253</v>
      </c>
      <c r="C110" s="63" t="s">
        <v>48</v>
      </c>
      <c r="D110" s="63" t="s">
        <v>48</v>
      </c>
      <c r="E110" s="63" t="s">
        <v>48</v>
      </c>
      <c r="F110" s="63" t="s">
        <v>48</v>
      </c>
      <c r="G110" s="63" t="s">
        <v>48</v>
      </c>
      <c r="H110" s="63" t="s">
        <v>48</v>
      </c>
      <c r="I110" s="63" t="s">
        <v>48</v>
      </c>
      <c r="J110" s="63" t="s">
        <v>48</v>
      </c>
    </row>
    <row r="111" spans="1:10" s="30" customFormat="1" ht="109.5" customHeight="1">
      <c r="A111" s="491" t="s">
        <v>348</v>
      </c>
      <c r="B111" s="492"/>
      <c r="C111" s="510" t="s">
        <v>380</v>
      </c>
      <c r="D111" s="511"/>
      <c r="E111" s="511"/>
      <c r="F111" s="511"/>
      <c r="G111" s="511"/>
      <c r="H111" s="511"/>
      <c r="I111" s="511"/>
      <c r="J111" s="512"/>
    </row>
    <row r="112" spans="1:10" s="62" customFormat="1" ht="24.75" customHeight="1">
      <c r="A112" s="504" t="s">
        <v>116</v>
      </c>
      <c r="B112" s="505"/>
      <c r="C112" s="505"/>
      <c r="D112" s="505"/>
      <c r="E112" s="505"/>
      <c r="F112" s="505"/>
      <c r="G112" s="505"/>
      <c r="H112" s="505"/>
      <c r="I112" s="505"/>
      <c r="J112" s="506"/>
    </row>
    <row r="113" spans="1:10" s="62" customFormat="1" ht="30" customHeight="1" outlineLevel="1">
      <c r="A113" s="484">
        <v>1</v>
      </c>
      <c r="B113" s="65" t="s">
        <v>117</v>
      </c>
      <c r="C113" s="302">
        <v>23267</v>
      </c>
      <c r="D113" s="265">
        <v>2113</v>
      </c>
      <c r="E113" s="265">
        <v>876</v>
      </c>
      <c r="F113" s="265">
        <v>2989</v>
      </c>
      <c r="G113" s="265">
        <v>7155</v>
      </c>
      <c r="H113" s="265">
        <v>2697</v>
      </c>
      <c r="I113" s="265">
        <v>9852</v>
      </c>
      <c r="J113" s="292">
        <v>0.4234</v>
      </c>
    </row>
    <row r="114" spans="1:10" s="62" customFormat="1" ht="19.5" customHeight="1" outlineLevel="1">
      <c r="A114" s="484"/>
      <c r="B114" s="67" t="s">
        <v>314</v>
      </c>
      <c r="C114" s="303">
        <v>9870</v>
      </c>
      <c r="D114" s="265">
        <v>930</v>
      </c>
      <c r="E114" s="265">
        <v>367</v>
      </c>
      <c r="F114" s="265">
        <v>1297</v>
      </c>
      <c r="G114" s="265">
        <v>3815</v>
      </c>
      <c r="H114" s="265">
        <v>1293</v>
      </c>
      <c r="I114" s="265">
        <v>5108</v>
      </c>
      <c r="J114" s="292">
        <v>0.5175</v>
      </c>
    </row>
    <row r="115" spans="1:10" s="62" customFormat="1" ht="30" customHeight="1" outlineLevel="1">
      <c r="A115" s="84">
        <v>2</v>
      </c>
      <c r="B115" s="65" t="s">
        <v>317</v>
      </c>
      <c r="C115" s="302">
        <v>26720</v>
      </c>
      <c r="D115" s="265">
        <v>1001</v>
      </c>
      <c r="E115" s="265">
        <v>471</v>
      </c>
      <c r="F115" s="265">
        <v>1472</v>
      </c>
      <c r="G115" s="265">
        <v>8816</v>
      </c>
      <c r="H115" s="265">
        <v>3601</v>
      </c>
      <c r="I115" s="265">
        <v>12417</v>
      </c>
      <c r="J115" s="292">
        <v>0.4647</v>
      </c>
    </row>
    <row r="116" spans="1:10" s="66" customFormat="1" ht="45" customHeight="1" outlineLevel="1">
      <c r="A116" s="86">
        <v>3</v>
      </c>
      <c r="B116" s="65" t="s">
        <v>214</v>
      </c>
      <c r="C116" s="305">
        <v>780</v>
      </c>
      <c r="D116" s="265">
        <v>3</v>
      </c>
      <c r="E116" s="265">
        <v>1</v>
      </c>
      <c r="F116" s="265">
        <v>4</v>
      </c>
      <c r="G116" s="265">
        <v>693</v>
      </c>
      <c r="H116" s="265">
        <v>34</v>
      </c>
      <c r="I116" s="265">
        <v>727</v>
      </c>
      <c r="J116" s="298">
        <v>0.9321</v>
      </c>
    </row>
    <row r="117" spans="1:10" s="62" customFormat="1" ht="30" customHeight="1" outlineLevel="1">
      <c r="A117" s="83">
        <v>4</v>
      </c>
      <c r="B117" s="68" t="s">
        <v>42</v>
      </c>
      <c r="C117" s="304">
        <v>8684</v>
      </c>
      <c r="D117" s="265">
        <v>228</v>
      </c>
      <c r="E117" s="265">
        <v>318</v>
      </c>
      <c r="F117" s="265">
        <v>546</v>
      </c>
      <c r="G117" s="265">
        <v>2680</v>
      </c>
      <c r="H117" s="265">
        <v>1467</v>
      </c>
      <c r="I117" s="265">
        <v>4147</v>
      </c>
      <c r="J117" s="292">
        <v>0.4775</v>
      </c>
    </row>
    <row r="118" spans="1:10" s="64" customFormat="1" ht="33" customHeight="1" outlineLevel="1">
      <c r="A118" s="77">
        <v>5</v>
      </c>
      <c r="B118" s="65" t="s">
        <v>216</v>
      </c>
      <c r="C118" s="304">
        <v>430</v>
      </c>
      <c r="D118" s="63" t="s">
        <v>48</v>
      </c>
      <c r="E118" s="63" t="s">
        <v>48</v>
      </c>
      <c r="F118" s="50">
        <v>10</v>
      </c>
      <c r="G118" s="63" t="s">
        <v>48</v>
      </c>
      <c r="H118" s="63" t="s">
        <v>48</v>
      </c>
      <c r="I118" s="50">
        <v>438</v>
      </c>
      <c r="J118" s="296">
        <v>1.0186</v>
      </c>
    </row>
    <row r="119" spans="1:10" s="62" customFormat="1" ht="25.5" outlineLevel="1">
      <c r="A119" s="83">
        <v>6</v>
      </c>
      <c r="B119" s="65" t="s">
        <v>318</v>
      </c>
      <c r="C119" s="304">
        <v>4844</v>
      </c>
      <c r="D119" s="265">
        <v>401</v>
      </c>
      <c r="E119" s="61">
        <v>142</v>
      </c>
      <c r="F119" s="61">
        <v>543</v>
      </c>
      <c r="G119" s="265">
        <v>4790</v>
      </c>
      <c r="H119" s="61">
        <v>2209</v>
      </c>
      <c r="I119" s="61">
        <v>6999</v>
      </c>
      <c r="J119" s="297">
        <v>1.4449</v>
      </c>
    </row>
    <row r="120" spans="1:10" s="62" customFormat="1" ht="22.5" customHeight="1" outlineLevel="1">
      <c r="A120" s="83">
        <v>7</v>
      </c>
      <c r="B120" s="65" t="s">
        <v>217</v>
      </c>
      <c r="C120" s="304">
        <v>15</v>
      </c>
      <c r="D120" s="63" t="s">
        <v>48</v>
      </c>
      <c r="E120" s="63" t="s">
        <v>48</v>
      </c>
      <c r="F120" s="50">
        <v>0</v>
      </c>
      <c r="G120" s="63" t="s">
        <v>48</v>
      </c>
      <c r="H120" s="63" t="s">
        <v>48</v>
      </c>
      <c r="I120" s="61">
        <v>0</v>
      </c>
      <c r="J120" s="297">
        <v>0</v>
      </c>
    </row>
    <row r="121" spans="1:10" s="62" customFormat="1" ht="25.5" outlineLevel="1">
      <c r="A121" s="83">
        <v>8</v>
      </c>
      <c r="B121" s="65" t="s">
        <v>218</v>
      </c>
      <c r="C121" s="304">
        <v>583</v>
      </c>
      <c r="D121" s="265">
        <v>0</v>
      </c>
      <c r="E121" s="61">
        <v>0</v>
      </c>
      <c r="F121" s="61">
        <v>0</v>
      </c>
      <c r="G121" s="60">
        <v>0</v>
      </c>
      <c r="H121" s="61">
        <v>0</v>
      </c>
      <c r="I121" s="61">
        <v>0</v>
      </c>
      <c r="J121" s="297">
        <v>0</v>
      </c>
    </row>
    <row r="122" spans="1:10" s="64" customFormat="1" ht="30" customHeight="1" outlineLevel="1">
      <c r="A122" s="79">
        <v>9</v>
      </c>
      <c r="B122" s="65" t="s">
        <v>282</v>
      </c>
      <c r="C122" s="302">
        <v>95</v>
      </c>
      <c r="D122" s="63" t="s">
        <v>48</v>
      </c>
      <c r="E122" s="63" t="s">
        <v>48</v>
      </c>
      <c r="F122" s="50">
        <v>12</v>
      </c>
      <c r="G122" s="63" t="s">
        <v>48</v>
      </c>
      <c r="H122" s="63" t="s">
        <v>48</v>
      </c>
      <c r="I122" s="50">
        <v>121</v>
      </c>
      <c r="J122" s="296">
        <v>1.2737</v>
      </c>
    </row>
    <row r="123" spans="1:10" s="47" customFormat="1" ht="12.75" outlineLevel="1">
      <c r="A123" s="78" t="s">
        <v>327</v>
      </c>
      <c r="B123" s="48" t="s">
        <v>253</v>
      </c>
      <c r="C123" s="63" t="s">
        <v>48</v>
      </c>
      <c r="D123" s="63" t="s">
        <v>48</v>
      </c>
      <c r="E123" s="63" t="s">
        <v>48</v>
      </c>
      <c r="F123" s="63" t="s">
        <v>48</v>
      </c>
      <c r="G123" s="63" t="s">
        <v>48</v>
      </c>
      <c r="H123" s="63" t="s">
        <v>48</v>
      </c>
      <c r="I123" s="63" t="s">
        <v>48</v>
      </c>
      <c r="J123" s="63" t="s">
        <v>48</v>
      </c>
    </row>
    <row r="124" spans="1:10" s="30" customFormat="1" ht="79.5" customHeight="1">
      <c r="A124" s="491" t="s">
        <v>348</v>
      </c>
      <c r="B124" s="492"/>
      <c r="C124" s="510" t="s">
        <v>377</v>
      </c>
      <c r="D124" s="516"/>
      <c r="E124" s="516"/>
      <c r="F124" s="516"/>
      <c r="G124" s="516"/>
      <c r="H124" s="516"/>
      <c r="I124" s="516"/>
      <c r="J124" s="517"/>
    </row>
    <row r="125" spans="1:10" s="62" customFormat="1" ht="24.75" customHeight="1">
      <c r="A125" s="504" t="s">
        <v>118</v>
      </c>
      <c r="B125" s="505"/>
      <c r="C125" s="505"/>
      <c r="D125" s="505"/>
      <c r="E125" s="505"/>
      <c r="F125" s="505"/>
      <c r="G125" s="505"/>
      <c r="H125" s="505"/>
      <c r="I125" s="505"/>
      <c r="J125" s="506"/>
    </row>
    <row r="126" spans="1:10" s="64" customFormat="1" ht="30" customHeight="1" outlineLevel="1">
      <c r="A126" s="79">
        <v>1</v>
      </c>
      <c r="B126" s="287" t="s">
        <v>360</v>
      </c>
      <c r="C126" s="307">
        <v>7645</v>
      </c>
      <c r="D126" s="63" t="s">
        <v>48</v>
      </c>
      <c r="E126" s="63" t="s">
        <v>48</v>
      </c>
      <c r="F126" s="264">
        <v>699</v>
      </c>
      <c r="G126" s="63" t="s">
        <v>48</v>
      </c>
      <c r="H126" s="63" t="s">
        <v>48</v>
      </c>
      <c r="I126" s="264">
        <v>3490</v>
      </c>
      <c r="J126" s="288">
        <v>0.4565</v>
      </c>
    </row>
    <row r="127" spans="1:10" s="62" customFormat="1" ht="27.75" customHeight="1" outlineLevel="1">
      <c r="A127" s="483">
        <v>2</v>
      </c>
      <c r="B127" s="287" t="s">
        <v>119</v>
      </c>
      <c r="C127" s="307">
        <v>15097</v>
      </c>
      <c r="D127" s="265">
        <v>2245</v>
      </c>
      <c r="E127" s="265">
        <v>2448</v>
      </c>
      <c r="F127" s="265">
        <v>4693</v>
      </c>
      <c r="G127" s="265">
        <v>14009</v>
      </c>
      <c r="H127" s="265">
        <v>10929</v>
      </c>
      <c r="I127" s="265">
        <v>24938</v>
      </c>
      <c r="J127" s="292">
        <v>1.6519</v>
      </c>
    </row>
    <row r="128" spans="1:10" s="62" customFormat="1" ht="19.5" customHeight="1" outlineLevel="1">
      <c r="A128" s="484"/>
      <c r="B128" s="289" t="s">
        <v>147</v>
      </c>
      <c r="C128" s="308">
        <v>2113</v>
      </c>
      <c r="D128" s="265">
        <v>381</v>
      </c>
      <c r="E128" s="265">
        <v>343</v>
      </c>
      <c r="F128" s="265">
        <v>724</v>
      </c>
      <c r="G128" s="265">
        <v>2509</v>
      </c>
      <c r="H128" s="265">
        <v>1824</v>
      </c>
      <c r="I128" s="265">
        <v>4333</v>
      </c>
      <c r="J128" s="292">
        <v>2.0506</v>
      </c>
    </row>
    <row r="129" spans="1:10" s="62" customFormat="1" ht="25.5" outlineLevel="1">
      <c r="A129" s="84">
        <v>3</v>
      </c>
      <c r="B129" s="280" t="s">
        <v>361</v>
      </c>
      <c r="C129" s="308">
        <v>7496</v>
      </c>
      <c r="D129" s="265">
        <v>2100</v>
      </c>
      <c r="E129" s="265">
        <v>2425</v>
      </c>
      <c r="F129" s="265">
        <v>4525</v>
      </c>
      <c r="G129" s="265">
        <v>3157</v>
      </c>
      <c r="H129" s="265">
        <v>3858</v>
      </c>
      <c r="I129" s="265">
        <v>7015</v>
      </c>
      <c r="J129" s="292">
        <v>0.9358</v>
      </c>
    </row>
    <row r="130" spans="1:10" s="64" customFormat="1" ht="30" customHeight="1" outlineLevel="1">
      <c r="A130" s="79">
        <v>4</v>
      </c>
      <c r="B130" s="280" t="s">
        <v>43</v>
      </c>
      <c r="C130" s="305" t="s">
        <v>351</v>
      </c>
      <c r="D130" s="63" t="s">
        <v>48</v>
      </c>
      <c r="E130" s="63" t="s">
        <v>48</v>
      </c>
      <c r="F130" s="264">
        <v>1105</v>
      </c>
      <c r="G130" s="63" t="s">
        <v>48</v>
      </c>
      <c r="H130" s="63" t="s">
        <v>48</v>
      </c>
      <c r="I130" s="264">
        <v>3094</v>
      </c>
      <c r="J130" s="85" t="s">
        <v>48</v>
      </c>
    </row>
    <row r="131" spans="1:10" s="64" customFormat="1" ht="30" customHeight="1" outlineLevel="1">
      <c r="A131" s="77">
        <v>5</v>
      </c>
      <c r="B131" s="287" t="s">
        <v>362</v>
      </c>
      <c r="C131" s="307">
        <v>60</v>
      </c>
      <c r="D131" s="63" t="s">
        <v>48</v>
      </c>
      <c r="E131" s="63" t="s">
        <v>48</v>
      </c>
      <c r="F131" s="264">
        <v>102</v>
      </c>
      <c r="G131" s="63" t="s">
        <v>48</v>
      </c>
      <c r="H131" s="63" t="s">
        <v>48</v>
      </c>
      <c r="I131" s="264">
        <v>267</v>
      </c>
      <c r="J131" s="288">
        <v>4.45</v>
      </c>
    </row>
    <row r="132" spans="1:10" s="62" customFormat="1" ht="38.25" outlineLevel="1">
      <c r="A132" s="83">
        <v>6</v>
      </c>
      <c r="B132" s="287" t="s">
        <v>120</v>
      </c>
      <c r="C132" s="307">
        <v>539</v>
      </c>
      <c r="D132" s="265">
        <v>131</v>
      </c>
      <c r="E132" s="265">
        <v>126</v>
      </c>
      <c r="F132" s="265">
        <v>257</v>
      </c>
      <c r="G132" s="265">
        <v>421</v>
      </c>
      <c r="H132" s="265">
        <v>595</v>
      </c>
      <c r="I132" s="265">
        <v>1016</v>
      </c>
      <c r="J132" s="292">
        <v>1.885</v>
      </c>
    </row>
    <row r="133" spans="1:10" s="62" customFormat="1" ht="38.25" outlineLevel="1">
      <c r="A133" s="83">
        <v>7</v>
      </c>
      <c r="B133" s="287" t="s">
        <v>363</v>
      </c>
      <c r="C133" s="307">
        <v>611</v>
      </c>
      <c r="D133" s="265">
        <v>188</v>
      </c>
      <c r="E133" s="265">
        <v>153</v>
      </c>
      <c r="F133" s="265">
        <v>341</v>
      </c>
      <c r="G133" s="265">
        <v>401</v>
      </c>
      <c r="H133" s="265">
        <v>399</v>
      </c>
      <c r="I133" s="265">
        <v>800</v>
      </c>
      <c r="J133" s="292">
        <v>1.3093</v>
      </c>
    </row>
    <row r="134" spans="1:10" s="62" customFormat="1" ht="25.5" outlineLevel="1">
      <c r="A134" s="263">
        <v>8</v>
      </c>
      <c r="B134" s="280" t="s">
        <v>283</v>
      </c>
      <c r="C134" s="307">
        <v>12</v>
      </c>
      <c r="D134" s="63" t="s">
        <v>48</v>
      </c>
      <c r="E134" s="63" t="s">
        <v>48</v>
      </c>
      <c r="F134" s="265">
        <v>2</v>
      </c>
      <c r="G134" s="63" t="s">
        <v>48</v>
      </c>
      <c r="H134" s="63" t="s">
        <v>48</v>
      </c>
      <c r="I134" s="265">
        <v>35</v>
      </c>
      <c r="J134" s="293">
        <v>2.9167</v>
      </c>
    </row>
    <row r="135" spans="1:10" s="62" customFormat="1" ht="30" customHeight="1" outlineLevel="1">
      <c r="A135" s="483">
        <v>9</v>
      </c>
      <c r="B135" s="287" t="s">
        <v>155</v>
      </c>
      <c r="C135" s="307">
        <v>24</v>
      </c>
      <c r="D135" s="265">
        <v>18</v>
      </c>
      <c r="E135" s="265">
        <v>11</v>
      </c>
      <c r="F135" s="265">
        <v>29</v>
      </c>
      <c r="G135" s="265">
        <v>30</v>
      </c>
      <c r="H135" s="265">
        <v>30</v>
      </c>
      <c r="I135" s="265">
        <v>60</v>
      </c>
      <c r="J135" s="292">
        <v>2.5</v>
      </c>
    </row>
    <row r="136" spans="1:10" s="62" customFormat="1" ht="19.5" customHeight="1" outlineLevel="1">
      <c r="A136" s="484"/>
      <c r="B136" s="290" t="s">
        <v>249</v>
      </c>
      <c r="C136" s="308">
        <v>12</v>
      </c>
      <c r="D136" s="265">
        <v>9</v>
      </c>
      <c r="E136" s="265">
        <v>3</v>
      </c>
      <c r="F136" s="265">
        <v>12</v>
      </c>
      <c r="G136" s="265">
        <v>12</v>
      </c>
      <c r="H136" s="265">
        <v>4</v>
      </c>
      <c r="I136" s="265">
        <v>16</v>
      </c>
      <c r="J136" s="292">
        <v>1.3333</v>
      </c>
    </row>
    <row r="137" spans="1:10" s="62" customFormat="1" ht="19.5" customHeight="1" outlineLevel="1">
      <c r="A137" s="484"/>
      <c r="B137" s="290" t="s">
        <v>252</v>
      </c>
      <c r="C137" s="308">
        <v>12</v>
      </c>
      <c r="D137" s="265">
        <v>9</v>
      </c>
      <c r="E137" s="265">
        <v>8</v>
      </c>
      <c r="F137" s="265">
        <v>17</v>
      </c>
      <c r="G137" s="265">
        <v>18</v>
      </c>
      <c r="H137" s="265">
        <v>26</v>
      </c>
      <c r="I137" s="265">
        <v>44</v>
      </c>
      <c r="J137" s="292">
        <v>3.6667</v>
      </c>
    </row>
    <row r="138" spans="1:10" s="62" customFormat="1" ht="25.5" outlineLevel="1">
      <c r="A138" s="263">
        <v>10</v>
      </c>
      <c r="B138" s="287" t="s">
        <v>284</v>
      </c>
      <c r="C138" s="307">
        <v>40</v>
      </c>
      <c r="D138" s="265">
        <v>61</v>
      </c>
      <c r="E138" s="265">
        <v>98</v>
      </c>
      <c r="F138" s="265">
        <v>159</v>
      </c>
      <c r="G138" s="265">
        <v>502</v>
      </c>
      <c r="H138" s="265">
        <v>667</v>
      </c>
      <c r="I138" s="265">
        <v>1169</v>
      </c>
      <c r="J138" s="293">
        <v>29.225</v>
      </c>
    </row>
    <row r="139" spans="1:10" s="62" customFormat="1" ht="19.5" customHeight="1" outlineLevel="1">
      <c r="A139" s="84">
        <v>11</v>
      </c>
      <c r="B139" s="287" t="s">
        <v>121</v>
      </c>
      <c r="C139" s="307">
        <v>135</v>
      </c>
      <c r="D139" s="265">
        <v>21</v>
      </c>
      <c r="E139" s="265">
        <v>12</v>
      </c>
      <c r="F139" s="265">
        <v>33</v>
      </c>
      <c r="G139" s="265">
        <v>112</v>
      </c>
      <c r="H139" s="265">
        <v>106</v>
      </c>
      <c r="I139" s="265">
        <v>218</v>
      </c>
      <c r="J139" s="292">
        <v>1.6148</v>
      </c>
    </row>
    <row r="140" spans="1:10" s="62" customFormat="1" ht="19.5" customHeight="1" outlineLevel="1">
      <c r="A140" s="488">
        <v>12</v>
      </c>
      <c r="B140" s="485" t="s">
        <v>315</v>
      </c>
      <c r="C140" s="486"/>
      <c r="D140" s="486"/>
      <c r="E140" s="486"/>
      <c r="F140" s="486"/>
      <c r="G140" s="486"/>
      <c r="H140" s="486"/>
      <c r="I140" s="486"/>
      <c r="J140" s="487"/>
    </row>
    <row r="141" spans="1:10" s="62" customFormat="1" ht="19.5" customHeight="1" outlineLevel="1">
      <c r="A141" s="489"/>
      <c r="B141" s="280" t="s">
        <v>286</v>
      </c>
      <c r="C141" s="305" t="s">
        <v>351</v>
      </c>
      <c r="D141" s="63">
        <v>3</v>
      </c>
      <c r="E141" s="63">
        <v>7</v>
      </c>
      <c r="F141" s="265">
        <v>10</v>
      </c>
      <c r="G141" s="63">
        <v>3</v>
      </c>
      <c r="H141" s="63">
        <v>8</v>
      </c>
      <c r="I141" s="265">
        <v>11</v>
      </c>
      <c r="J141" s="294" t="s">
        <v>48</v>
      </c>
    </row>
    <row r="142" spans="1:10" s="62" customFormat="1" ht="19.5" customHeight="1" outlineLevel="1">
      <c r="A142" s="489"/>
      <c r="B142" s="266" t="s">
        <v>287</v>
      </c>
      <c r="C142" s="305" t="s">
        <v>351</v>
      </c>
      <c r="D142" s="265">
        <v>10</v>
      </c>
      <c r="E142" s="265">
        <v>10</v>
      </c>
      <c r="F142" s="265">
        <v>20</v>
      </c>
      <c r="G142" s="265">
        <v>13</v>
      </c>
      <c r="H142" s="265">
        <v>11</v>
      </c>
      <c r="I142" s="265">
        <v>24</v>
      </c>
      <c r="J142" s="294" t="s">
        <v>48</v>
      </c>
    </row>
    <row r="143" spans="1:10" s="66" customFormat="1" ht="12.75" outlineLevel="1">
      <c r="A143" s="490"/>
      <c r="B143" s="280" t="s">
        <v>285</v>
      </c>
      <c r="C143" s="305" t="s">
        <v>351</v>
      </c>
      <c r="D143" s="265">
        <v>0</v>
      </c>
      <c r="E143" s="265">
        <v>0</v>
      </c>
      <c r="F143" s="265">
        <v>0</v>
      </c>
      <c r="G143" s="265">
        <v>55</v>
      </c>
      <c r="H143" s="265">
        <v>59</v>
      </c>
      <c r="I143" s="265">
        <v>114</v>
      </c>
      <c r="J143" s="87" t="s">
        <v>48</v>
      </c>
    </row>
    <row r="144" spans="1:10" s="66" customFormat="1" ht="30" customHeight="1" outlineLevel="1">
      <c r="A144" s="83">
        <v>13</v>
      </c>
      <c r="B144" s="280" t="s">
        <v>316</v>
      </c>
      <c r="C144" s="305" t="s">
        <v>351</v>
      </c>
      <c r="D144" s="63" t="s">
        <v>48</v>
      </c>
      <c r="E144" s="63" t="s">
        <v>48</v>
      </c>
      <c r="F144" s="291">
        <v>0</v>
      </c>
      <c r="G144" s="63" t="s">
        <v>48</v>
      </c>
      <c r="H144" s="63" t="s">
        <v>48</v>
      </c>
      <c r="I144" s="265">
        <v>114</v>
      </c>
      <c r="J144" s="87" t="s">
        <v>48</v>
      </c>
    </row>
    <row r="145" spans="1:10" s="66" customFormat="1" ht="12.75" outlineLevel="1">
      <c r="A145" s="78" t="s">
        <v>327</v>
      </c>
      <c r="B145" s="48" t="s">
        <v>253</v>
      </c>
      <c r="C145" s="63" t="s">
        <v>48</v>
      </c>
      <c r="D145" s="63" t="s">
        <v>48</v>
      </c>
      <c r="E145" s="63" t="s">
        <v>48</v>
      </c>
      <c r="F145" s="63" t="s">
        <v>48</v>
      </c>
      <c r="G145" s="63" t="s">
        <v>48</v>
      </c>
      <c r="H145" s="63" t="s">
        <v>48</v>
      </c>
      <c r="I145" s="63" t="s">
        <v>48</v>
      </c>
      <c r="J145" s="63" t="s">
        <v>48</v>
      </c>
    </row>
    <row r="146" spans="1:10" s="30" customFormat="1" ht="14.25" customHeight="1">
      <c r="A146" s="491" t="s">
        <v>348</v>
      </c>
      <c r="B146" s="492"/>
      <c r="C146" s="507" t="s">
        <v>378</v>
      </c>
      <c r="D146" s="508"/>
      <c r="E146" s="508"/>
      <c r="F146" s="508"/>
      <c r="G146" s="508"/>
      <c r="H146" s="508"/>
      <c r="I146" s="508"/>
      <c r="J146" s="509"/>
    </row>
    <row r="147" spans="1:10" s="62" customFormat="1" ht="24.75" customHeight="1">
      <c r="A147" s="504" t="s">
        <v>122</v>
      </c>
      <c r="B147" s="505"/>
      <c r="C147" s="505"/>
      <c r="D147" s="505"/>
      <c r="E147" s="505"/>
      <c r="F147" s="505"/>
      <c r="G147" s="505"/>
      <c r="H147" s="505"/>
      <c r="I147" s="505"/>
      <c r="J147" s="506"/>
    </row>
    <row r="148" spans="1:10" s="64" customFormat="1" ht="30" customHeight="1" outlineLevel="1">
      <c r="A148" s="79">
        <v>1</v>
      </c>
      <c r="B148" s="68" t="s">
        <v>133</v>
      </c>
      <c r="C148" s="51">
        <v>228</v>
      </c>
      <c r="D148" s="63" t="s">
        <v>48</v>
      </c>
      <c r="E148" s="63" t="s">
        <v>48</v>
      </c>
      <c r="F148" s="264">
        <v>4</v>
      </c>
      <c r="G148" s="63" t="s">
        <v>48</v>
      </c>
      <c r="H148" s="63" t="s">
        <v>48</v>
      </c>
      <c r="I148" s="264">
        <v>103</v>
      </c>
      <c r="J148" s="288">
        <v>0.4518</v>
      </c>
    </row>
    <row r="149" spans="1:10" s="66" customFormat="1" ht="30" customHeight="1" outlineLevel="1">
      <c r="A149" s="83">
        <v>2</v>
      </c>
      <c r="B149" s="65" t="s">
        <v>41</v>
      </c>
      <c r="C149" s="63" t="s">
        <v>351</v>
      </c>
      <c r="D149" s="265">
        <v>71</v>
      </c>
      <c r="E149" s="265">
        <v>80</v>
      </c>
      <c r="F149" s="265">
        <v>151</v>
      </c>
      <c r="G149" s="265">
        <v>1629</v>
      </c>
      <c r="H149" s="265">
        <v>1704</v>
      </c>
      <c r="I149" s="265">
        <v>3333</v>
      </c>
      <c r="J149" s="87" t="s">
        <v>48</v>
      </c>
    </row>
    <row r="150" spans="1:10" s="64" customFormat="1" ht="38.25" outlineLevel="1">
      <c r="A150" s="445">
        <v>3</v>
      </c>
      <c r="B150" s="68" t="s">
        <v>329</v>
      </c>
      <c r="C150" s="50">
        <v>665</v>
      </c>
      <c r="D150" s="63" t="s">
        <v>48</v>
      </c>
      <c r="E150" s="63" t="s">
        <v>48</v>
      </c>
      <c r="F150" s="264">
        <v>5</v>
      </c>
      <c r="G150" s="63" t="s">
        <v>48</v>
      </c>
      <c r="H150" s="63" t="s">
        <v>48</v>
      </c>
      <c r="I150" s="264">
        <v>380</v>
      </c>
      <c r="J150" s="299">
        <v>57.14</v>
      </c>
    </row>
    <row r="151" spans="1:10" s="64" customFormat="1" ht="19.5" customHeight="1" outlineLevel="1">
      <c r="A151" s="445"/>
      <c r="B151" s="70" t="s">
        <v>319</v>
      </c>
      <c r="C151" s="71">
        <v>283</v>
      </c>
      <c r="D151" s="63" t="s">
        <v>48</v>
      </c>
      <c r="E151" s="63" t="s">
        <v>48</v>
      </c>
      <c r="F151" s="264">
        <v>0</v>
      </c>
      <c r="G151" s="63" t="s">
        <v>48</v>
      </c>
      <c r="H151" s="63" t="s">
        <v>48</v>
      </c>
      <c r="I151" s="264">
        <v>212</v>
      </c>
      <c r="J151" s="288">
        <v>0.7491</v>
      </c>
    </row>
    <row r="152" spans="1:10" s="64" customFormat="1" ht="19.5" customHeight="1" outlineLevel="1">
      <c r="A152" s="445"/>
      <c r="B152" s="70" t="s">
        <v>320</v>
      </c>
      <c r="C152" s="71">
        <v>382</v>
      </c>
      <c r="D152" s="63" t="s">
        <v>48</v>
      </c>
      <c r="E152" s="63" t="s">
        <v>48</v>
      </c>
      <c r="F152" s="264">
        <v>5</v>
      </c>
      <c r="G152" s="63" t="s">
        <v>48</v>
      </c>
      <c r="H152" s="63" t="s">
        <v>48</v>
      </c>
      <c r="I152" s="264">
        <v>168</v>
      </c>
      <c r="J152" s="288">
        <v>0.4398</v>
      </c>
    </row>
    <row r="153" spans="1:10" s="64" customFormat="1" ht="27.75" customHeight="1" outlineLevel="1">
      <c r="A153" s="77">
        <v>4</v>
      </c>
      <c r="B153" s="65" t="s">
        <v>292</v>
      </c>
      <c r="C153" s="71">
        <v>402</v>
      </c>
      <c r="D153" s="63" t="s">
        <v>48</v>
      </c>
      <c r="E153" s="63" t="s">
        <v>48</v>
      </c>
      <c r="F153" s="264">
        <v>3</v>
      </c>
      <c r="G153" s="63" t="s">
        <v>48</v>
      </c>
      <c r="H153" s="63" t="s">
        <v>48</v>
      </c>
      <c r="I153" s="264">
        <v>3</v>
      </c>
      <c r="J153" s="288">
        <v>0.0075</v>
      </c>
    </row>
    <row r="154" spans="1:10" s="64" customFormat="1" ht="25.5" outlineLevel="1">
      <c r="A154" s="77">
        <v>5</v>
      </c>
      <c r="B154" s="65" t="s">
        <v>349</v>
      </c>
      <c r="C154" s="50">
        <v>139</v>
      </c>
      <c r="D154" s="63" t="s">
        <v>48</v>
      </c>
      <c r="E154" s="63" t="s">
        <v>48</v>
      </c>
      <c r="F154" s="264">
        <v>1</v>
      </c>
      <c r="G154" s="63" t="s">
        <v>48</v>
      </c>
      <c r="H154" s="63" t="s">
        <v>48</v>
      </c>
      <c r="I154" s="264">
        <v>110</v>
      </c>
      <c r="J154" s="288">
        <v>0.7914</v>
      </c>
    </row>
    <row r="155" spans="1:10" s="64" customFormat="1" ht="30" customHeight="1" outlineLevel="1">
      <c r="A155" s="77">
        <v>6</v>
      </c>
      <c r="B155" s="65" t="s">
        <v>132</v>
      </c>
      <c r="C155" s="50">
        <v>105</v>
      </c>
      <c r="D155" s="63" t="s">
        <v>48</v>
      </c>
      <c r="E155" s="63" t="s">
        <v>48</v>
      </c>
      <c r="F155" s="264">
        <v>0</v>
      </c>
      <c r="G155" s="63" t="s">
        <v>48</v>
      </c>
      <c r="H155" s="63" t="s">
        <v>48</v>
      </c>
      <c r="I155" s="264">
        <v>46</v>
      </c>
      <c r="J155" s="288">
        <v>0.4381</v>
      </c>
    </row>
    <row r="156" spans="1:10" s="62" customFormat="1" ht="30" customHeight="1" outlineLevel="1">
      <c r="A156" s="488">
        <v>7</v>
      </c>
      <c r="B156" s="68" t="s">
        <v>291</v>
      </c>
      <c r="C156" s="50">
        <v>6217</v>
      </c>
      <c r="D156" s="265">
        <v>83</v>
      </c>
      <c r="E156" s="265">
        <v>19</v>
      </c>
      <c r="F156" s="265">
        <v>102</v>
      </c>
      <c r="G156" s="265">
        <v>462</v>
      </c>
      <c r="H156" s="265">
        <v>181</v>
      </c>
      <c r="I156" s="265">
        <v>643</v>
      </c>
      <c r="J156" s="292">
        <v>0.1034</v>
      </c>
    </row>
    <row r="157" spans="1:10" s="62" customFormat="1" ht="18.75" customHeight="1" outlineLevel="1">
      <c r="A157" s="489"/>
      <c r="B157" s="280" t="s">
        <v>226</v>
      </c>
      <c r="C157" s="63" t="s">
        <v>351</v>
      </c>
      <c r="D157" s="265">
        <v>83</v>
      </c>
      <c r="E157" s="265">
        <v>19</v>
      </c>
      <c r="F157" s="265">
        <v>102</v>
      </c>
      <c r="G157" s="265">
        <v>462</v>
      </c>
      <c r="H157" s="265">
        <v>181</v>
      </c>
      <c r="I157" s="265">
        <v>643</v>
      </c>
      <c r="J157" s="74" t="s">
        <v>48</v>
      </c>
    </row>
    <row r="158" spans="1:10" s="62" customFormat="1" ht="18" customHeight="1" outlineLevel="1">
      <c r="A158" s="489"/>
      <c r="B158" s="280" t="s">
        <v>227</v>
      </c>
      <c r="C158" s="63" t="s">
        <v>351</v>
      </c>
      <c r="D158" s="265">
        <v>0</v>
      </c>
      <c r="E158" s="265">
        <v>0</v>
      </c>
      <c r="F158" s="265">
        <v>0</v>
      </c>
      <c r="G158" s="265">
        <v>0</v>
      </c>
      <c r="H158" s="265">
        <v>0</v>
      </c>
      <c r="I158" s="265">
        <v>0</v>
      </c>
      <c r="J158" s="74" t="s">
        <v>48</v>
      </c>
    </row>
    <row r="159" spans="1:10" s="62" customFormat="1" ht="18" customHeight="1" outlineLevel="1">
      <c r="A159" s="500"/>
      <c r="B159" s="280" t="s">
        <v>228</v>
      </c>
      <c r="C159" s="63" t="s">
        <v>351</v>
      </c>
      <c r="D159" s="265">
        <v>0</v>
      </c>
      <c r="E159" s="265">
        <v>0</v>
      </c>
      <c r="F159" s="265">
        <v>0</v>
      </c>
      <c r="G159" s="265">
        <v>0</v>
      </c>
      <c r="H159" s="265">
        <v>0</v>
      </c>
      <c r="I159" s="265">
        <v>0</v>
      </c>
      <c r="J159" s="74" t="s">
        <v>48</v>
      </c>
    </row>
    <row r="160" spans="1:10" s="62" customFormat="1" ht="27.75" customHeight="1" outlineLevel="1">
      <c r="A160" s="262">
        <v>8</v>
      </c>
      <c r="B160" s="280" t="s">
        <v>229</v>
      </c>
      <c r="C160" s="63" t="s">
        <v>351</v>
      </c>
      <c r="D160" s="265">
        <v>0</v>
      </c>
      <c r="E160" s="265">
        <v>0</v>
      </c>
      <c r="F160" s="265">
        <v>0</v>
      </c>
      <c r="G160" s="265">
        <v>0</v>
      </c>
      <c r="H160" s="265">
        <v>0</v>
      </c>
      <c r="I160" s="265">
        <v>0</v>
      </c>
      <c r="J160" s="74" t="s">
        <v>48</v>
      </c>
    </row>
    <row r="161" spans="1:10" s="62" customFormat="1" ht="27.75" customHeight="1" outlineLevel="1">
      <c r="A161" s="484">
        <v>9</v>
      </c>
      <c r="B161" s="65" t="s">
        <v>330</v>
      </c>
      <c r="C161" s="51">
        <v>3460</v>
      </c>
      <c r="D161" s="265">
        <v>748</v>
      </c>
      <c r="E161" s="265">
        <v>143</v>
      </c>
      <c r="F161" s="265">
        <v>891</v>
      </c>
      <c r="G161" s="265">
        <v>3443</v>
      </c>
      <c r="H161" s="265">
        <v>525</v>
      </c>
      <c r="I161" s="265">
        <v>3968</v>
      </c>
      <c r="J161" s="292">
        <v>1.1468</v>
      </c>
    </row>
    <row r="162" spans="1:10" s="62" customFormat="1" ht="19.5" customHeight="1" outlineLevel="1">
      <c r="A162" s="484"/>
      <c r="B162" s="67" t="s">
        <v>321</v>
      </c>
      <c r="C162" s="69">
        <v>2314</v>
      </c>
      <c r="D162" s="265">
        <v>389</v>
      </c>
      <c r="E162" s="265">
        <v>64</v>
      </c>
      <c r="F162" s="265">
        <v>453</v>
      </c>
      <c r="G162" s="265">
        <v>1084</v>
      </c>
      <c r="H162" s="265">
        <v>152</v>
      </c>
      <c r="I162" s="265">
        <v>1236</v>
      </c>
      <c r="J162" s="292">
        <v>0.5341</v>
      </c>
    </row>
    <row r="163" spans="1:10" s="62" customFormat="1" ht="19.5" customHeight="1" outlineLevel="1">
      <c r="A163" s="484"/>
      <c r="B163" s="67" t="s">
        <v>322</v>
      </c>
      <c r="C163" s="69">
        <v>335</v>
      </c>
      <c r="D163" s="265">
        <v>0</v>
      </c>
      <c r="E163" s="265">
        <v>1</v>
      </c>
      <c r="F163" s="265">
        <v>1</v>
      </c>
      <c r="G163" s="265">
        <v>131</v>
      </c>
      <c r="H163" s="265">
        <v>66</v>
      </c>
      <c r="I163" s="265">
        <v>197</v>
      </c>
      <c r="J163" s="292">
        <v>0.5881</v>
      </c>
    </row>
    <row r="164" spans="1:10" s="64" customFormat="1" ht="25.5" outlineLevel="1">
      <c r="A164" s="80">
        <v>10</v>
      </c>
      <c r="B164" s="278" t="s">
        <v>44</v>
      </c>
      <c r="C164" s="73">
        <v>363</v>
      </c>
      <c r="D164" s="74" t="s">
        <v>48</v>
      </c>
      <c r="E164" s="74" t="s">
        <v>48</v>
      </c>
      <c r="F164" s="300">
        <v>39</v>
      </c>
      <c r="G164" s="74" t="s">
        <v>48</v>
      </c>
      <c r="H164" s="74" t="s">
        <v>48</v>
      </c>
      <c r="I164" s="300">
        <v>198</v>
      </c>
      <c r="J164" s="301">
        <v>0.5455</v>
      </c>
    </row>
    <row r="165" spans="1:10" s="47" customFormat="1" ht="12.75" outlineLevel="1">
      <c r="A165" s="78" t="s">
        <v>327</v>
      </c>
      <c r="B165" s="48" t="s">
        <v>253</v>
      </c>
      <c r="C165" s="63" t="s">
        <v>48</v>
      </c>
      <c r="D165" s="63" t="s">
        <v>48</v>
      </c>
      <c r="E165" s="63" t="s">
        <v>48</v>
      </c>
      <c r="F165" s="63" t="s">
        <v>48</v>
      </c>
      <c r="G165" s="63" t="s">
        <v>48</v>
      </c>
      <c r="H165" s="63" t="s">
        <v>48</v>
      </c>
      <c r="I165" s="63" t="s">
        <v>48</v>
      </c>
      <c r="J165" s="63" t="s">
        <v>48</v>
      </c>
    </row>
    <row r="166" spans="1:10" s="30" customFormat="1" ht="229.5" customHeight="1">
      <c r="A166" s="491" t="s">
        <v>348</v>
      </c>
      <c r="B166" s="492"/>
      <c r="C166" s="501" t="s">
        <v>381</v>
      </c>
      <c r="D166" s="502"/>
      <c r="E166" s="502"/>
      <c r="F166" s="502"/>
      <c r="G166" s="502"/>
      <c r="H166" s="502"/>
      <c r="I166" s="502"/>
      <c r="J166" s="503"/>
    </row>
    <row r="167" spans="1:10" s="30" customFormat="1" ht="14.25" customHeight="1">
      <c r="A167" s="415" t="s">
        <v>2</v>
      </c>
      <c r="B167" s="416"/>
      <c r="C167" s="416"/>
      <c r="D167" s="416"/>
      <c r="E167" s="416"/>
      <c r="F167" s="416"/>
      <c r="G167" s="416"/>
      <c r="H167" s="416"/>
      <c r="I167" s="416"/>
      <c r="J167" s="417"/>
    </row>
    <row r="168" spans="1:10" s="30" customFormat="1" ht="14.25" customHeight="1">
      <c r="A168" s="415" t="s">
        <v>288</v>
      </c>
      <c r="B168" s="416"/>
      <c r="C168" s="416"/>
      <c r="D168" s="416"/>
      <c r="E168" s="416"/>
      <c r="F168" s="416"/>
      <c r="G168" s="416"/>
      <c r="H168" s="416"/>
      <c r="I168" s="416"/>
      <c r="J168" s="417"/>
    </row>
    <row r="169" spans="1:3" s="75" customFormat="1" ht="19.5" customHeight="1">
      <c r="A169" s="5" t="s">
        <v>55</v>
      </c>
      <c r="B169" s="279"/>
      <c r="C169" s="5"/>
    </row>
    <row r="170" spans="1:3" s="75" customFormat="1" ht="19.5" customHeight="1">
      <c r="A170" s="5" t="s">
        <v>56</v>
      </c>
      <c r="B170" s="279"/>
      <c r="C170" s="5"/>
    </row>
  </sheetData>
  <sheetProtection selectLockedCells="1" selectUnlockedCells="1"/>
  <mergeCells count="187">
    <mergeCell ref="A112:J112"/>
    <mergeCell ref="A113:A114"/>
    <mergeCell ref="A150:A152"/>
    <mergeCell ref="A161:A163"/>
    <mergeCell ref="C111:J111"/>
    <mergeCell ref="A84:A108"/>
    <mergeCell ref="A124:B124"/>
    <mergeCell ref="C124:J124"/>
    <mergeCell ref="A125:J125"/>
    <mergeCell ref="A127:A128"/>
    <mergeCell ref="A14:J14"/>
    <mergeCell ref="A167:J167"/>
    <mergeCell ref="A156:A159"/>
    <mergeCell ref="A166:B166"/>
    <mergeCell ref="C166:J166"/>
    <mergeCell ref="A147:J147"/>
    <mergeCell ref="A146:B146"/>
    <mergeCell ref="C146:J146"/>
    <mergeCell ref="A73:J73"/>
    <mergeCell ref="A74:A82"/>
    <mergeCell ref="A135:A137"/>
    <mergeCell ref="B140:J140"/>
    <mergeCell ref="A140:A143"/>
    <mergeCell ref="A111:B111"/>
    <mergeCell ref="A1:J1"/>
    <mergeCell ref="A3:B3"/>
    <mergeCell ref="A5:B5"/>
    <mergeCell ref="A13:J13"/>
    <mergeCell ref="C3:J3"/>
    <mergeCell ref="C5:J5"/>
    <mergeCell ref="A11:J11"/>
    <mergeCell ref="A7:J7"/>
    <mergeCell ref="A8:J8"/>
    <mergeCell ref="A9:J9"/>
    <mergeCell ref="A12:J12"/>
    <mergeCell ref="A10:I10"/>
    <mergeCell ref="A16:J16"/>
    <mergeCell ref="A63:B63"/>
    <mergeCell ref="C63:J63"/>
    <mergeCell ref="C19:D19"/>
    <mergeCell ref="E19:F19"/>
    <mergeCell ref="G19:H19"/>
    <mergeCell ref="I19:J19"/>
    <mergeCell ref="A17:A18"/>
    <mergeCell ref="B17:B18"/>
    <mergeCell ref="C17:D18"/>
    <mergeCell ref="E17:J17"/>
    <mergeCell ref="E18:F18"/>
    <mergeCell ref="G18:H18"/>
    <mergeCell ref="I18:J18"/>
    <mergeCell ref="A20:J20"/>
    <mergeCell ref="A21:J21"/>
    <mergeCell ref="C22:D22"/>
    <mergeCell ref="E22:F22"/>
    <mergeCell ref="G22:H22"/>
    <mergeCell ref="I22:J22"/>
    <mergeCell ref="A24:J24"/>
    <mergeCell ref="C23:D23"/>
    <mergeCell ref="E23:F23"/>
    <mergeCell ref="G23:H23"/>
    <mergeCell ref="I23:J23"/>
    <mergeCell ref="A26:J26"/>
    <mergeCell ref="C25:D25"/>
    <mergeCell ref="E25:F25"/>
    <mergeCell ref="G25:H25"/>
    <mergeCell ref="I25:J25"/>
    <mergeCell ref="A28:J28"/>
    <mergeCell ref="C27:D27"/>
    <mergeCell ref="E27:F27"/>
    <mergeCell ref="G27:H27"/>
    <mergeCell ref="I27:J27"/>
    <mergeCell ref="C29:D29"/>
    <mergeCell ref="E29:F29"/>
    <mergeCell ref="G29:H29"/>
    <mergeCell ref="I29:J29"/>
    <mergeCell ref="C30:D30"/>
    <mergeCell ref="E30:F30"/>
    <mergeCell ref="G30:H30"/>
    <mergeCell ref="I30:J30"/>
    <mergeCell ref="A31:J31"/>
    <mergeCell ref="A32:J32"/>
    <mergeCell ref="C33:D33"/>
    <mergeCell ref="E33:F33"/>
    <mergeCell ref="G33:H33"/>
    <mergeCell ref="I33:J33"/>
    <mergeCell ref="C34:D34"/>
    <mergeCell ref="E34:F34"/>
    <mergeCell ref="G34:H34"/>
    <mergeCell ref="I34:J34"/>
    <mergeCell ref="C35:D35"/>
    <mergeCell ref="E35:F35"/>
    <mergeCell ref="G35:H35"/>
    <mergeCell ref="I35:J35"/>
    <mergeCell ref="C38:D38"/>
    <mergeCell ref="E38:F38"/>
    <mergeCell ref="G38:H38"/>
    <mergeCell ref="I38:J38"/>
    <mergeCell ref="A39:J39"/>
    <mergeCell ref="A40:J40"/>
    <mergeCell ref="C41:D41"/>
    <mergeCell ref="E41:F41"/>
    <mergeCell ref="G41:H41"/>
    <mergeCell ref="I41:J41"/>
    <mergeCell ref="A42:J42"/>
    <mergeCell ref="C43:D43"/>
    <mergeCell ref="E43:F43"/>
    <mergeCell ref="G43:H43"/>
    <mergeCell ref="I43:J43"/>
    <mergeCell ref="C44:D44"/>
    <mergeCell ref="E44:F44"/>
    <mergeCell ref="G44:H44"/>
    <mergeCell ref="I44:J44"/>
    <mergeCell ref="A45:J45"/>
    <mergeCell ref="A46:J46"/>
    <mergeCell ref="C47:D47"/>
    <mergeCell ref="E47:F47"/>
    <mergeCell ref="G47:H47"/>
    <mergeCell ref="I47:J47"/>
    <mergeCell ref="C48:D48"/>
    <mergeCell ref="E48:F48"/>
    <mergeCell ref="G48:H48"/>
    <mergeCell ref="I48:J48"/>
    <mergeCell ref="A49:J49"/>
    <mergeCell ref="A50:A52"/>
    <mergeCell ref="C50:D50"/>
    <mergeCell ref="E50:F50"/>
    <mergeCell ref="G50:H50"/>
    <mergeCell ref="I50:J50"/>
    <mergeCell ref="C51:D51"/>
    <mergeCell ref="E51:F51"/>
    <mergeCell ref="G51:H51"/>
    <mergeCell ref="I51:J51"/>
    <mergeCell ref="C52:D52"/>
    <mergeCell ref="E52:F52"/>
    <mergeCell ref="G52:H52"/>
    <mergeCell ref="I52:J52"/>
    <mergeCell ref="A54:J54"/>
    <mergeCell ref="C55:D55"/>
    <mergeCell ref="E55:F55"/>
    <mergeCell ref="G55:H55"/>
    <mergeCell ref="I55:J55"/>
    <mergeCell ref="C53:D53"/>
    <mergeCell ref="E53:F53"/>
    <mergeCell ref="C56:D56"/>
    <mergeCell ref="E56:F56"/>
    <mergeCell ref="G56:H56"/>
    <mergeCell ref="I56:J56"/>
    <mergeCell ref="C57:D57"/>
    <mergeCell ref="E57:F57"/>
    <mergeCell ref="G57:H57"/>
    <mergeCell ref="I57:J57"/>
    <mergeCell ref="A58:J58"/>
    <mergeCell ref="A59:A61"/>
    <mergeCell ref="C59:D59"/>
    <mergeCell ref="E59:F59"/>
    <mergeCell ref="G59:H59"/>
    <mergeCell ref="I59:J59"/>
    <mergeCell ref="C60:D60"/>
    <mergeCell ref="E60:F60"/>
    <mergeCell ref="G60:H60"/>
    <mergeCell ref="I60:J60"/>
    <mergeCell ref="G70:I70"/>
    <mergeCell ref="A68:J68"/>
    <mergeCell ref="A70:A71"/>
    <mergeCell ref="J70:J71"/>
    <mergeCell ref="B70:B71"/>
    <mergeCell ref="C70:C71"/>
    <mergeCell ref="C61:D61"/>
    <mergeCell ref="C62:D62"/>
    <mergeCell ref="E62:F62"/>
    <mergeCell ref="G53:H53"/>
    <mergeCell ref="I53:J53"/>
    <mergeCell ref="G62:H62"/>
    <mergeCell ref="E61:F61"/>
    <mergeCell ref="G61:H61"/>
    <mergeCell ref="I61:J61"/>
    <mergeCell ref="I62:J62"/>
    <mergeCell ref="A168:J168"/>
    <mergeCell ref="A36:J36"/>
    <mergeCell ref="C37:D37"/>
    <mergeCell ref="E37:F37"/>
    <mergeCell ref="G37:H37"/>
    <mergeCell ref="I37:J37"/>
    <mergeCell ref="A65:J65"/>
    <mergeCell ref="A66:I66"/>
    <mergeCell ref="D70:F70"/>
    <mergeCell ref="A64:J64"/>
  </mergeCells>
  <printOptions horizontalCentered="1"/>
  <pageMargins left="0.3937007874015748" right="0.3937007874015748" top="0.3937007874015748" bottom="0.3937007874015748" header="0.2362204724409449" footer="0.1968503937007874"/>
  <pageSetup horizontalDpi="300" verticalDpi="300" orientation="landscape" paperSize="9" scale="60" r:id="rId1"/>
  <headerFooter alignWithMargins="0">
    <oddFooter>&amp;CStrona &amp;P z &amp;N</oddFooter>
  </headerFooter>
  <rowBreaks count="6" manualBreakCount="6">
    <brk id="19" max="9" man="1"/>
    <brk id="38" max="9" man="1"/>
    <brk id="65" max="9" man="1"/>
    <brk id="72" max="9" man="1"/>
    <brk id="111" max="9" man="1"/>
    <brk id="146" max="9" man="1"/>
  </rowBreaks>
</worksheet>
</file>

<file path=xl/worksheets/sheet10.xml><?xml version="1.0" encoding="utf-8"?>
<worksheet xmlns="http://schemas.openxmlformats.org/spreadsheetml/2006/main" xmlns:r="http://schemas.openxmlformats.org/officeDocument/2006/relationships">
  <sheetPr>
    <pageSetUpPr fitToPage="1"/>
  </sheetPr>
  <dimension ref="A1:P31"/>
  <sheetViews>
    <sheetView view="pageBreakPreview" zoomScale="90" zoomScaleSheetLayoutView="90" zoomScalePageLayoutView="0" workbookViewId="0" topLeftCell="A1">
      <selection activeCell="M27" sqref="M27"/>
    </sheetView>
  </sheetViews>
  <sheetFormatPr defaultColWidth="9.140625" defaultRowHeight="12.75"/>
  <cols>
    <col min="1" max="1" width="3.57421875" style="270" customWidth="1"/>
    <col min="2" max="2" width="44.8515625" style="270" customWidth="1"/>
    <col min="3" max="5" width="10.00390625" style="270" customWidth="1"/>
    <col min="6" max="8" width="11.7109375" style="270" customWidth="1"/>
    <col min="9" max="10" width="12.28125" style="270" bestFit="1" customWidth="1"/>
    <col min="11" max="11" width="12.140625" style="270" customWidth="1"/>
    <col min="12" max="16384" width="9.140625" style="270" customWidth="1"/>
  </cols>
  <sheetData>
    <row r="1" spans="1:16" ht="18.75" customHeight="1">
      <c r="A1" s="757" t="s">
        <v>130</v>
      </c>
      <c r="B1" s="757"/>
      <c r="C1" s="757"/>
      <c r="D1" s="757"/>
      <c r="E1" s="757"/>
      <c r="F1" s="757"/>
      <c r="G1" s="757"/>
      <c r="H1" s="757"/>
      <c r="I1" s="757"/>
      <c r="J1" s="757"/>
      <c r="K1" s="757"/>
      <c r="L1" s="269"/>
      <c r="M1" s="269"/>
      <c r="N1" s="269"/>
      <c r="O1" s="269"/>
      <c r="P1" s="269"/>
    </row>
    <row r="2" spans="1:11" ht="17.25" customHeight="1">
      <c r="A2" s="477" t="s">
        <v>238</v>
      </c>
      <c r="B2" s="477"/>
      <c r="C2" s="477"/>
      <c r="D2" s="477"/>
      <c r="E2" s="477"/>
      <c r="F2" s="477"/>
      <c r="G2" s="477"/>
      <c r="H2" s="477"/>
      <c r="I2" s="477"/>
      <c r="J2" s="477"/>
      <c r="K2" s="477"/>
    </row>
    <row r="3" spans="1:11" ht="15" customHeight="1">
      <c r="A3" s="477" t="s">
        <v>125</v>
      </c>
      <c r="B3" s="477"/>
      <c r="C3" s="477"/>
      <c r="D3" s="477"/>
      <c r="E3" s="477"/>
      <c r="F3" s="477"/>
      <c r="G3" s="477"/>
      <c r="H3" s="477"/>
      <c r="I3" s="477"/>
      <c r="J3" s="477"/>
      <c r="K3" s="477"/>
    </row>
    <row r="4" spans="1:11" ht="55.5" customHeight="1">
      <c r="A4" s="753" t="s">
        <v>279</v>
      </c>
      <c r="B4" s="753"/>
      <c r="C4" s="753"/>
      <c r="D4" s="753"/>
      <c r="E4" s="753"/>
      <c r="F4" s="753"/>
      <c r="G4" s="753"/>
      <c r="H4" s="753"/>
      <c r="I4" s="753"/>
      <c r="J4" s="753"/>
      <c r="K4" s="753"/>
    </row>
    <row r="5" spans="1:11" ht="51" customHeight="1">
      <c r="A5" s="753" t="s">
        <v>219</v>
      </c>
      <c r="B5" s="753"/>
      <c r="C5" s="753"/>
      <c r="D5" s="753"/>
      <c r="E5" s="753"/>
      <c r="F5" s="753"/>
      <c r="G5" s="753"/>
      <c r="H5" s="753"/>
      <c r="I5" s="753"/>
      <c r="J5" s="753"/>
      <c r="K5" s="753"/>
    </row>
    <row r="6" ht="15" customHeight="1"/>
    <row r="7" spans="1:11" s="269" customFormat="1" ht="51" customHeight="1">
      <c r="A7" s="759" t="s">
        <v>67</v>
      </c>
      <c r="B7" s="759" t="s">
        <v>298</v>
      </c>
      <c r="C7" s="759" t="s">
        <v>7</v>
      </c>
      <c r="D7" s="759"/>
      <c r="E7" s="759"/>
      <c r="F7" s="759" t="s">
        <v>299</v>
      </c>
      <c r="G7" s="759"/>
      <c r="H7" s="759"/>
      <c r="I7" s="759" t="s">
        <v>131</v>
      </c>
      <c r="J7" s="759"/>
      <c r="K7" s="759"/>
    </row>
    <row r="8" spans="1:11" s="269" customFormat="1" ht="18" customHeight="1">
      <c r="A8" s="759"/>
      <c r="B8" s="759"/>
      <c r="C8" s="271" t="s">
        <v>58</v>
      </c>
      <c r="D8" s="271" t="s">
        <v>59</v>
      </c>
      <c r="E8" s="271" t="s">
        <v>54</v>
      </c>
      <c r="F8" s="271" t="s">
        <v>58</v>
      </c>
      <c r="G8" s="271" t="s">
        <v>59</v>
      </c>
      <c r="H8" s="271" t="s">
        <v>54</v>
      </c>
      <c r="I8" s="271" t="s">
        <v>58</v>
      </c>
      <c r="J8" s="271" t="s">
        <v>59</v>
      </c>
      <c r="K8" s="271" t="s">
        <v>54</v>
      </c>
    </row>
    <row r="9" spans="1:11" s="269" customFormat="1" ht="15.75" customHeight="1">
      <c r="A9" s="272">
        <v>1</v>
      </c>
      <c r="B9" s="272">
        <v>2</v>
      </c>
      <c r="C9" s="272">
        <v>3</v>
      </c>
      <c r="D9" s="272">
        <v>4</v>
      </c>
      <c r="E9" s="272" t="s">
        <v>4</v>
      </c>
      <c r="F9" s="272">
        <v>6</v>
      </c>
      <c r="G9" s="272">
        <v>7</v>
      </c>
      <c r="H9" s="272" t="s">
        <v>5</v>
      </c>
      <c r="I9" s="272" t="s">
        <v>6</v>
      </c>
      <c r="J9" s="272" t="s">
        <v>300</v>
      </c>
      <c r="K9" s="272" t="s">
        <v>301</v>
      </c>
    </row>
    <row r="10" spans="1:11" ht="20.25" customHeight="1">
      <c r="A10" s="754" t="s">
        <v>78</v>
      </c>
      <c r="B10" s="754"/>
      <c r="C10" s="754"/>
      <c r="D10" s="754"/>
      <c r="E10" s="754"/>
      <c r="F10" s="754"/>
      <c r="G10" s="754"/>
      <c r="H10" s="754"/>
      <c r="I10" s="754"/>
      <c r="J10" s="754"/>
      <c r="K10" s="754"/>
    </row>
    <row r="11" spans="1:11" ht="20.25" customHeight="1">
      <c r="A11" s="273">
        <v>1</v>
      </c>
      <c r="B11" s="274" t="s">
        <v>307</v>
      </c>
      <c r="C11" s="275"/>
      <c r="D11" s="275"/>
      <c r="E11" s="275"/>
      <c r="F11" s="275"/>
      <c r="G11" s="275"/>
      <c r="H11" s="275"/>
      <c r="I11" s="276"/>
      <c r="J11" s="276"/>
      <c r="K11" s="276"/>
    </row>
    <row r="12" spans="1:11" ht="20.25" customHeight="1">
      <c r="A12" s="754" t="s">
        <v>115</v>
      </c>
      <c r="B12" s="754"/>
      <c r="C12" s="754"/>
      <c r="D12" s="754"/>
      <c r="E12" s="754"/>
      <c r="F12" s="754"/>
      <c r="G12" s="754"/>
      <c r="H12" s="754"/>
      <c r="I12" s="754"/>
      <c r="J12" s="754"/>
      <c r="K12" s="754"/>
    </row>
    <row r="13" spans="1:11" ht="20.25" customHeight="1">
      <c r="A13" s="273">
        <v>1</v>
      </c>
      <c r="B13" s="274" t="s">
        <v>302</v>
      </c>
      <c r="C13" s="275">
        <v>3240</v>
      </c>
      <c r="D13" s="275">
        <v>2410</v>
      </c>
      <c r="E13" s="275">
        <v>5650</v>
      </c>
      <c r="F13" s="275">
        <v>1888</v>
      </c>
      <c r="G13" s="275">
        <v>1630</v>
      </c>
      <c r="H13" s="275">
        <v>3518</v>
      </c>
      <c r="I13" s="404">
        <v>58.27</v>
      </c>
      <c r="J13" s="404">
        <v>67.63</v>
      </c>
      <c r="K13" s="404">
        <v>62.27</v>
      </c>
    </row>
    <row r="14" spans="1:11" ht="32.25" customHeight="1">
      <c r="A14" s="273">
        <v>2</v>
      </c>
      <c r="B14" s="274" t="s">
        <v>303</v>
      </c>
      <c r="C14" s="275">
        <v>1245</v>
      </c>
      <c r="D14" s="275">
        <v>949</v>
      </c>
      <c r="E14" s="275">
        <v>2194</v>
      </c>
      <c r="F14" s="275">
        <v>828</v>
      </c>
      <c r="G14" s="275">
        <v>729</v>
      </c>
      <c r="H14" s="275">
        <v>1557</v>
      </c>
      <c r="I14" s="404">
        <v>66.51</v>
      </c>
      <c r="J14" s="404">
        <v>76.82</v>
      </c>
      <c r="K14" s="404">
        <v>70.97</v>
      </c>
    </row>
    <row r="15" spans="1:11" ht="20.25" customHeight="1">
      <c r="A15" s="273">
        <v>3</v>
      </c>
      <c r="B15" s="274" t="s">
        <v>304</v>
      </c>
      <c r="C15" s="275">
        <v>1399</v>
      </c>
      <c r="D15" s="275">
        <v>957</v>
      </c>
      <c r="E15" s="275">
        <v>2356</v>
      </c>
      <c r="F15" s="275">
        <v>837</v>
      </c>
      <c r="G15" s="275">
        <v>640</v>
      </c>
      <c r="H15" s="275">
        <v>1477</v>
      </c>
      <c r="I15" s="404">
        <v>59.83</v>
      </c>
      <c r="J15" s="404">
        <v>66.88</v>
      </c>
      <c r="K15" s="404">
        <v>62.69</v>
      </c>
    </row>
    <row r="16" spans="1:11" ht="20.25" customHeight="1">
      <c r="A16" s="273">
        <v>4</v>
      </c>
      <c r="B16" s="274" t="s">
        <v>305</v>
      </c>
      <c r="C16" s="275">
        <v>356</v>
      </c>
      <c r="D16" s="275">
        <v>369</v>
      </c>
      <c r="E16" s="275">
        <v>725</v>
      </c>
      <c r="F16" s="275">
        <v>157</v>
      </c>
      <c r="G16" s="275">
        <v>204</v>
      </c>
      <c r="H16" s="275">
        <v>361</v>
      </c>
      <c r="I16" s="404">
        <v>44.1</v>
      </c>
      <c r="J16" s="404">
        <v>55.28</v>
      </c>
      <c r="K16" s="404">
        <v>49.79</v>
      </c>
    </row>
    <row r="17" spans="1:11" ht="20.25" customHeight="1">
      <c r="A17" s="273">
        <v>5</v>
      </c>
      <c r="B17" s="274" t="s">
        <v>79</v>
      </c>
      <c r="C17" s="275">
        <v>172</v>
      </c>
      <c r="D17" s="275">
        <v>100</v>
      </c>
      <c r="E17" s="275">
        <v>272</v>
      </c>
      <c r="F17" s="275">
        <v>96</v>
      </c>
      <c r="G17" s="275">
        <v>65</v>
      </c>
      <c r="H17" s="275">
        <v>161</v>
      </c>
      <c r="I17" s="404">
        <v>55.81</v>
      </c>
      <c r="J17" s="404">
        <v>65</v>
      </c>
      <c r="K17" s="404">
        <v>59.19</v>
      </c>
    </row>
    <row r="18" spans="1:11" ht="20.25" customHeight="1">
      <c r="A18" s="273">
        <v>6</v>
      </c>
      <c r="B18" s="274" t="s">
        <v>70</v>
      </c>
      <c r="C18" s="275">
        <v>153</v>
      </c>
      <c r="D18" s="275">
        <v>100</v>
      </c>
      <c r="E18" s="275">
        <v>253</v>
      </c>
      <c r="F18" s="275">
        <v>55</v>
      </c>
      <c r="G18" s="275">
        <v>39</v>
      </c>
      <c r="H18" s="275">
        <v>94</v>
      </c>
      <c r="I18" s="404">
        <v>35.95</v>
      </c>
      <c r="J18" s="404">
        <v>39</v>
      </c>
      <c r="K18" s="404">
        <v>37.15</v>
      </c>
    </row>
    <row r="19" spans="1:11" ht="120" customHeight="1">
      <c r="A19" s="751" t="s">
        <v>60</v>
      </c>
      <c r="B19" s="751"/>
      <c r="C19" s="748" t="s">
        <v>407</v>
      </c>
      <c r="D19" s="749"/>
      <c r="E19" s="749"/>
      <c r="F19" s="749"/>
      <c r="G19" s="749"/>
      <c r="H19" s="749"/>
      <c r="I19" s="749"/>
      <c r="J19" s="749"/>
      <c r="K19" s="750"/>
    </row>
    <row r="20" spans="1:11" ht="20.25" customHeight="1">
      <c r="A20" s="754" t="s">
        <v>116</v>
      </c>
      <c r="B20" s="754"/>
      <c r="C20" s="754"/>
      <c r="D20" s="754"/>
      <c r="E20" s="754"/>
      <c r="F20" s="754"/>
      <c r="G20" s="754"/>
      <c r="H20" s="754"/>
      <c r="I20" s="754"/>
      <c r="J20" s="754"/>
      <c r="K20" s="754"/>
    </row>
    <row r="21" spans="1:11" ht="20.25" customHeight="1">
      <c r="A21" s="755">
        <v>1</v>
      </c>
      <c r="B21" s="274" t="s">
        <v>307</v>
      </c>
      <c r="C21" s="406" t="s">
        <v>48</v>
      </c>
      <c r="D21" s="406" t="s">
        <v>48</v>
      </c>
      <c r="E21" s="406" t="s">
        <v>48</v>
      </c>
      <c r="F21" s="405" t="s">
        <v>48</v>
      </c>
      <c r="G21" s="405" t="s">
        <v>48</v>
      </c>
      <c r="H21" s="405" t="s">
        <v>48</v>
      </c>
      <c r="I21" s="405" t="s">
        <v>48</v>
      </c>
      <c r="J21" s="405" t="s">
        <v>48</v>
      </c>
      <c r="K21" s="405" t="s">
        <v>48</v>
      </c>
    </row>
    <row r="22" spans="1:11" ht="20.25" customHeight="1">
      <c r="A22" s="755"/>
      <c r="B22" s="274" t="s">
        <v>306</v>
      </c>
      <c r="C22" s="406" t="s">
        <v>48</v>
      </c>
      <c r="D22" s="406" t="s">
        <v>48</v>
      </c>
      <c r="E22" s="406" t="s">
        <v>48</v>
      </c>
      <c r="F22" s="405" t="s">
        <v>48</v>
      </c>
      <c r="G22" s="405" t="s">
        <v>48</v>
      </c>
      <c r="H22" s="405" t="s">
        <v>48</v>
      </c>
      <c r="I22" s="405" t="s">
        <v>48</v>
      </c>
      <c r="J22" s="405" t="s">
        <v>48</v>
      </c>
      <c r="K22" s="405" t="s">
        <v>48</v>
      </c>
    </row>
    <row r="23" spans="1:11" ht="20.25" customHeight="1">
      <c r="A23" s="755"/>
      <c r="B23" s="274" t="s">
        <v>308</v>
      </c>
      <c r="C23" s="406" t="s">
        <v>48</v>
      </c>
      <c r="D23" s="406" t="s">
        <v>48</v>
      </c>
      <c r="E23" s="406" t="s">
        <v>48</v>
      </c>
      <c r="F23" s="405" t="s">
        <v>48</v>
      </c>
      <c r="G23" s="405" t="s">
        <v>48</v>
      </c>
      <c r="H23" s="405" t="s">
        <v>48</v>
      </c>
      <c r="I23" s="405" t="s">
        <v>48</v>
      </c>
      <c r="J23" s="405" t="s">
        <v>48</v>
      </c>
      <c r="K23" s="405" t="s">
        <v>48</v>
      </c>
    </row>
    <row r="24" spans="1:11" ht="65.25" customHeight="1">
      <c r="A24" s="751" t="s">
        <v>60</v>
      </c>
      <c r="B24" s="751"/>
      <c r="C24" s="752" t="s">
        <v>408</v>
      </c>
      <c r="D24" s="749"/>
      <c r="E24" s="749"/>
      <c r="F24" s="749"/>
      <c r="G24" s="749"/>
      <c r="H24" s="749"/>
      <c r="I24" s="749"/>
      <c r="J24" s="749"/>
      <c r="K24" s="750"/>
    </row>
    <row r="25" spans="1:11" ht="20.25" customHeight="1">
      <c r="A25" s="754" t="s">
        <v>118</v>
      </c>
      <c r="B25" s="754"/>
      <c r="C25" s="754"/>
      <c r="D25" s="754"/>
      <c r="E25" s="754"/>
      <c r="F25" s="754"/>
      <c r="G25" s="754"/>
      <c r="H25" s="754"/>
      <c r="I25" s="754"/>
      <c r="J25" s="754"/>
      <c r="K25" s="754"/>
    </row>
    <row r="26" spans="1:11" ht="20.25" customHeight="1">
      <c r="A26" s="273">
        <v>1</v>
      </c>
      <c r="B26" s="274" t="s">
        <v>309</v>
      </c>
      <c r="C26" s="406" t="s">
        <v>48</v>
      </c>
      <c r="D26" s="406" t="s">
        <v>48</v>
      </c>
      <c r="E26" s="406" t="s">
        <v>48</v>
      </c>
      <c r="F26" s="405" t="s">
        <v>48</v>
      </c>
      <c r="G26" s="405" t="s">
        <v>48</v>
      </c>
      <c r="H26" s="405" t="s">
        <v>48</v>
      </c>
      <c r="I26" s="405" t="s">
        <v>48</v>
      </c>
      <c r="J26" s="405" t="s">
        <v>48</v>
      </c>
      <c r="K26" s="405" t="s">
        <v>48</v>
      </c>
    </row>
    <row r="27" spans="1:11" ht="65.25" customHeight="1">
      <c r="A27" s="751" t="s">
        <v>60</v>
      </c>
      <c r="B27" s="751"/>
      <c r="C27" s="752" t="s">
        <v>409</v>
      </c>
      <c r="D27" s="749"/>
      <c r="E27" s="749"/>
      <c r="F27" s="749"/>
      <c r="G27" s="749"/>
      <c r="H27" s="749"/>
      <c r="I27" s="749"/>
      <c r="J27" s="749"/>
      <c r="K27" s="750"/>
    </row>
    <row r="28" spans="1:11" s="268" customFormat="1" ht="24" customHeight="1">
      <c r="A28" s="756" t="s">
        <v>126</v>
      </c>
      <c r="B28" s="756"/>
      <c r="C28" s="756"/>
      <c r="D28" s="756"/>
      <c r="E28" s="756"/>
      <c r="F28" s="756"/>
      <c r="G28" s="756"/>
      <c r="H28" s="756"/>
      <c r="I28" s="756"/>
      <c r="J28" s="756"/>
      <c r="K28" s="756"/>
    </row>
    <row r="29" spans="1:11" ht="20.25" customHeight="1">
      <c r="A29" s="273" t="s">
        <v>127</v>
      </c>
      <c r="B29" s="273" t="s">
        <v>327</v>
      </c>
      <c r="C29" s="406" t="s">
        <v>48</v>
      </c>
      <c r="D29" s="406" t="s">
        <v>48</v>
      </c>
      <c r="E29" s="406" t="s">
        <v>48</v>
      </c>
      <c r="F29" s="405" t="s">
        <v>48</v>
      </c>
      <c r="G29" s="405" t="s">
        <v>48</v>
      </c>
      <c r="H29" s="405" t="s">
        <v>48</v>
      </c>
      <c r="I29" s="405" t="s">
        <v>48</v>
      </c>
      <c r="J29" s="405" t="s">
        <v>48</v>
      </c>
      <c r="K29" s="405" t="s">
        <v>48</v>
      </c>
    </row>
    <row r="30" spans="1:11" ht="20.25" customHeight="1">
      <c r="A30" s="751" t="s">
        <v>60</v>
      </c>
      <c r="B30" s="751"/>
      <c r="C30" s="752" t="s">
        <v>378</v>
      </c>
      <c r="D30" s="749"/>
      <c r="E30" s="749"/>
      <c r="F30" s="749"/>
      <c r="G30" s="749"/>
      <c r="H30" s="749"/>
      <c r="I30" s="749"/>
      <c r="J30" s="749"/>
      <c r="K30" s="750"/>
    </row>
    <row r="31" spans="1:11" s="269" customFormat="1" ht="14.25" customHeight="1">
      <c r="A31" s="758" t="s">
        <v>310</v>
      </c>
      <c r="B31" s="758"/>
      <c r="C31" s="758"/>
      <c r="D31" s="758"/>
      <c r="E31" s="758"/>
      <c r="F31" s="758"/>
      <c r="G31" s="758"/>
      <c r="H31" s="758"/>
      <c r="I31" s="758"/>
      <c r="J31" s="758"/>
      <c r="K31" s="758"/>
    </row>
  </sheetData>
  <sheetProtection/>
  <mergeCells count="25">
    <mergeCell ref="A1:K1"/>
    <mergeCell ref="A31:K31"/>
    <mergeCell ref="F7:H7"/>
    <mergeCell ref="I7:K7"/>
    <mergeCell ref="B7:B8"/>
    <mergeCell ref="C7:E7"/>
    <mergeCell ref="A7:A8"/>
    <mergeCell ref="A12:K12"/>
    <mergeCell ref="A2:K2"/>
    <mergeCell ref="A3:K3"/>
    <mergeCell ref="A30:B30"/>
    <mergeCell ref="C30:K30"/>
    <mergeCell ref="A25:K25"/>
    <mergeCell ref="A20:K20"/>
    <mergeCell ref="A21:A23"/>
    <mergeCell ref="A28:K28"/>
    <mergeCell ref="C19:K19"/>
    <mergeCell ref="A24:B24"/>
    <mergeCell ref="C24:K24"/>
    <mergeCell ref="A27:B27"/>
    <mergeCell ref="C27:K27"/>
    <mergeCell ref="A4:K4"/>
    <mergeCell ref="A5:K5"/>
    <mergeCell ref="A10:K10"/>
    <mergeCell ref="A19:B19"/>
  </mergeCells>
  <printOptions horizontalCentered="1" verticalCentered="1"/>
  <pageMargins left="0.5905511811023623" right="0.5905511811023623" top="0.5905511811023623" bottom="0.5905511811023623" header="0.31496062992125984" footer="0.31496062992125984"/>
  <pageSetup fitToHeight="1" fitToWidth="1" horizontalDpi="600" verticalDpi="600" orientation="landscape" paperSize="9" scale="58" r:id="rId1"/>
</worksheet>
</file>

<file path=xl/worksheets/sheet2.xml><?xml version="1.0" encoding="utf-8"?>
<worksheet xmlns="http://schemas.openxmlformats.org/spreadsheetml/2006/main" xmlns:r="http://schemas.openxmlformats.org/officeDocument/2006/relationships">
  <dimension ref="A1:AE34"/>
  <sheetViews>
    <sheetView view="pageBreakPreview" zoomScale="120" zoomScaleSheetLayoutView="120" zoomScalePageLayoutView="0" workbookViewId="0" topLeftCell="A10">
      <selection activeCell="O22" sqref="O22"/>
    </sheetView>
  </sheetViews>
  <sheetFormatPr defaultColWidth="9.140625" defaultRowHeight="12.75"/>
  <cols>
    <col min="1" max="1" width="14.7109375" style="92" customWidth="1"/>
    <col min="2" max="13" width="9.7109375" style="92" customWidth="1"/>
    <col min="14" max="15" width="8.7109375" style="92" customWidth="1"/>
    <col min="16" max="16384" width="9.140625" style="92" customWidth="1"/>
  </cols>
  <sheetData>
    <row r="1" spans="1:15" s="2" customFormat="1" ht="17.25" customHeight="1">
      <c r="A1" s="529" t="s">
        <v>258</v>
      </c>
      <c r="B1" s="529"/>
      <c r="C1" s="529"/>
      <c r="D1" s="529"/>
      <c r="E1" s="529"/>
      <c r="F1" s="529"/>
      <c r="G1" s="529"/>
      <c r="H1" s="529"/>
      <c r="I1" s="529"/>
      <c r="J1" s="529"/>
      <c r="K1" s="529"/>
      <c r="L1" s="529"/>
      <c r="M1" s="529"/>
      <c r="N1" s="88"/>
      <c r="O1" s="88"/>
    </row>
    <row r="2" spans="1:31" ht="14.25" customHeight="1">
      <c r="A2" s="2"/>
      <c r="B2" s="89"/>
      <c r="C2" s="89"/>
      <c r="D2" s="90"/>
      <c r="E2" s="90"/>
      <c r="F2" s="90"/>
      <c r="G2" s="90"/>
      <c r="H2" s="90"/>
      <c r="I2" s="90"/>
      <c r="J2" s="90"/>
      <c r="K2" s="90"/>
      <c r="L2" s="90"/>
      <c r="M2" s="90"/>
      <c r="N2" s="91"/>
      <c r="O2" s="91"/>
      <c r="P2" s="91"/>
      <c r="Q2" s="91"/>
      <c r="R2" s="91"/>
      <c r="S2" s="91"/>
      <c r="T2" s="91"/>
      <c r="U2" s="91"/>
      <c r="V2" s="91"/>
      <c r="W2" s="91"/>
      <c r="X2" s="91"/>
      <c r="Y2" s="91"/>
      <c r="Z2" s="91"/>
      <c r="AA2" s="91"/>
      <c r="AB2" s="91"/>
      <c r="AC2" s="91"/>
      <c r="AD2" s="91"/>
      <c r="AE2" s="91"/>
    </row>
    <row r="3" spans="1:31" ht="14.25" customHeight="1">
      <c r="A3" s="530" t="s">
        <v>52</v>
      </c>
      <c r="B3" s="530"/>
      <c r="C3" s="531" t="s">
        <v>376</v>
      </c>
      <c r="D3" s="532"/>
      <c r="E3" s="532"/>
      <c r="F3" s="532"/>
      <c r="G3" s="532"/>
      <c r="H3" s="532"/>
      <c r="I3" s="532"/>
      <c r="J3" s="532"/>
      <c r="K3" s="532"/>
      <c r="L3" s="532"/>
      <c r="M3" s="532"/>
      <c r="N3" s="94"/>
      <c r="O3" s="94"/>
      <c r="P3" s="91"/>
      <c r="Q3" s="91"/>
      <c r="R3" s="91"/>
      <c r="S3" s="91"/>
      <c r="T3" s="91"/>
      <c r="U3" s="91"/>
      <c r="V3" s="91"/>
      <c r="W3" s="91"/>
      <c r="X3" s="91"/>
      <c r="Y3" s="91"/>
      <c r="Z3" s="91"/>
      <c r="AA3" s="91"/>
      <c r="AB3" s="91"/>
      <c r="AC3" s="91"/>
      <c r="AD3" s="91"/>
      <c r="AE3" s="91"/>
    </row>
    <row r="4" spans="1:31" ht="13.5" customHeight="1">
      <c r="A4" s="95"/>
      <c r="B4" s="3"/>
      <c r="N4" s="91"/>
      <c r="O4" s="91"/>
      <c r="P4" s="91"/>
      <c r="Q4" s="91"/>
      <c r="R4" s="91"/>
      <c r="S4" s="91"/>
      <c r="T4" s="91"/>
      <c r="U4" s="91"/>
      <c r="V4" s="91"/>
      <c r="W4" s="91"/>
      <c r="X4" s="91"/>
      <c r="Y4" s="91"/>
      <c r="Z4" s="91"/>
      <c r="AA4" s="91"/>
      <c r="AB4" s="91"/>
      <c r="AC4" s="91"/>
      <c r="AD4" s="91"/>
      <c r="AE4" s="91"/>
    </row>
    <row r="5" spans="1:31" ht="13.5" customHeight="1">
      <c r="A5" s="530" t="s">
        <v>53</v>
      </c>
      <c r="B5" s="530"/>
      <c r="C5" s="531" t="s">
        <v>385</v>
      </c>
      <c r="D5" s="532"/>
      <c r="E5" s="532"/>
      <c r="F5" s="532"/>
      <c r="G5" s="532"/>
      <c r="H5" s="532"/>
      <c r="I5" s="532"/>
      <c r="J5" s="532"/>
      <c r="K5" s="532"/>
      <c r="L5" s="532"/>
      <c r="M5" s="532"/>
      <c r="N5" s="94"/>
      <c r="O5" s="94"/>
      <c r="P5" s="91"/>
      <c r="Q5" s="91"/>
      <c r="R5" s="91"/>
      <c r="S5" s="91"/>
      <c r="T5" s="91"/>
      <c r="U5" s="91"/>
      <c r="V5" s="91"/>
      <c r="W5" s="91"/>
      <c r="X5" s="91"/>
      <c r="Y5" s="91"/>
      <c r="Z5" s="91"/>
      <c r="AA5" s="91"/>
      <c r="AB5" s="91"/>
      <c r="AC5" s="91"/>
      <c r="AD5" s="91"/>
      <c r="AE5" s="91"/>
    </row>
    <row r="6" spans="14:31" ht="13.5" customHeight="1">
      <c r="N6" s="91"/>
      <c r="O6" s="91"/>
      <c r="P6" s="91"/>
      <c r="Q6" s="91"/>
      <c r="R6" s="91"/>
      <c r="S6" s="91"/>
      <c r="T6" s="91"/>
      <c r="U6" s="91"/>
      <c r="V6" s="91"/>
      <c r="W6" s="91"/>
      <c r="X6" s="91"/>
      <c r="Y6" s="91"/>
      <c r="Z6" s="91"/>
      <c r="AA6" s="91"/>
      <c r="AB6" s="91"/>
      <c r="AC6" s="91"/>
      <c r="AD6" s="91"/>
      <c r="AE6" s="91"/>
    </row>
    <row r="7" spans="1:13" s="42" customFormat="1" ht="48.75" customHeight="1">
      <c r="A7" s="528" t="s">
        <v>375</v>
      </c>
      <c r="B7" s="528"/>
      <c r="C7" s="528"/>
      <c r="D7" s="528"/>
      <c r="E7" s="528"/>
      <c r="F7" s="528"/>
      <c r="G7" s="528"/>
      <c r="H7" s="528"/>
      <c r="I7" s="528"/>
      <c r="J7" s="528"/>
      <c r="K7" s="528"/>
      <c r="L7" s="528"/>
      <c r="M7" s="528"/>
    </row>
    <row r="8" spans="1:13" s="42" customFormat="1" ht="19.5" customHeight="1">
      <c r="A8" s="97"/>
      <c r="B8" s="96"/>
      <c r="C8" s="96"/>
      <c r="D8" s="96"/>
      <c r="E8" s="96"/>
      <c r="F8" s="96"/>
      <c r="G8" s="96"/>
      <c r="H8" s="96"/>
      <c r="I8" s="96"/>
      <c r="J8" s="96"/>
      <c r="K8" s="96"/>
      <c r="L8" s="96"/>
      <c r="M8" s="96"/>
    </row>
    <row r="9" spans="1:13" s="98" customFormat="1" ht="15" customHeight="1">
      <c r="A9" s="520" t="s">
        <v>61</v>
      </c>
      <c r="B9" s="520"/>
      <c r="C9" s="520"/>
      <c r="D9" s="520"/>
      <c r="E9" s="520"/>
      <c r="F9" s="520"/>
      <c r="G9" s="520"/>
      <c r="H9" s="520"/>
      <c r="I9" s="520"/>
      <c r="J9" s="520"/>
      <c r="K9" s="520"/>
      <c r="L9" s="520"/>
      <c r="M9" s="520"/>
    </row>
    <row r="10" spans="1:13" s="98" customFormat="1" ht="13.5" customHeight="1">
      <c r="A10" s="520" t="s">
        <v>62</v>
      </c>
      <c r="B10" s="520"/>
      <c r="C10" s="520"/>
      <c r="D10" s="520"/>
      <c r="E10" s="520"/>
      <c r="F10" s="520"/>
      <c r="G10" s="520"/>
      <c r="H10" s="520"/>
      <c r="I10" s="520"/>
      <c r="J10" s="520"/>
      <c r="K10" s="520"/>
      <c r="L10" s="520"/>
      <c r="M10" s="520"/>
    </row>
    <row r="11" spans="1:13" s="98" customFormat="1" ht="15" customHeight="1">
      <c r="A11" s="520" t="s">
        <v>63</v>
      </c>
      <c r="B11" s="520"/>
      <c r="C11" s="520"/>
      <c r="D11" s="520"/>
      <c r="E11" s="520"/>
      <c r="F11" s="520"/>
      <c r="G11" s="520"/>
      <c r="H11" s="520"/>
      <c r="I11" s="520"/>
      <c r="J11" s="520"/>
      <c r="K11" s="520"/>
      <c r="L11" s="520"/>
      <c r="M11" s="520"/>
    </row>
    <row r="12" spans="1:11" s="101" customFormat="1" ht="11.25" customHeight="1" thickBot="1">
      <c r="A12" s="99"/>
      <c r="B12" s="100"/>
      <c r="C12" s="100"/>
      <c r="D12" s="100"/>
      <c r="E12" s="100"/>
      <c r="F12" s="100"/>
      <c r="G12" s="100"/>
      <c r="H12" s="100"/>
      <c r="I12" s="100"/>
      <c r="J12" s="100"/>
      <c r="K12" s="100"/>
    </row>
    <row r="13" spans="1:14" ht="18" customHeight="1">
      <c r="A13" s="537" t="s">
        <v>64</v>
      </c>
      <c r="B13" s="539" t="s">
        <v>333</v>
      </c>
      <c r="C13" s="539"/>
      <c r="D13" s="539"/>
      <c r="E13" s="539"/>
      <c r="F13" s="539"/>
      <c r="G13" s="539"/>
      <c r="H13" s="539"/>
      <c r="I13" s="539"/>
      <c r="J13" s="539"/>
      <c r="K13" s="539"/>
      <c r="L13" s="539"/>
      <c r="M13" s="540"/>
      <c r="N13" s="102"/>
    </row>
    <row r="14" spans="1:16" ht="49.5" customHeight="1">
      <c r="A14" s="538"/>
      <c r="B14" s="541" t="s">
        <v>335</v>
      </c>
      <c r="C14" s="541"/>
      <c r="D14" s="541"/>
      <c r="E14" s="541" t="s">
        <v>334</v>
      </c>
      <c r="F14" s="541"/>
      <c r="G14" s="541"/>
      <c r="H14" s="541" t="s">
        <v>340</v>
      </c>
      <c r="I14" s="541"/>
      <c r="J14" s="541"/>
      <c r="K14" s="541" t="s">
        <v>336</v>
      </c>
      <c r="L14" s="541"/>
      <c r="M14" s="542"/>
      <c r="N14" s="536"/>
      <c r="O14" s="536"/>
      <c r="P14" s="91"/>
    </row>
    <row r="15" spans="1:16" ht="24.75" customHeight="1">
      <c r="A15" s="538"/>
      <c r="B15" s="106" t="s">
        <v>58</v>
      </c>
      <c r="C15" s="103" t="s">
        <v>59</v>
      </c>
      <c r="D15" s="103" t="s">
        <v>54</v>
      </c>
      <c r="E15" s="103" t="str">
        <f>B15</f>
        <v>K</v>
      </c>
      <c r="F15" s="103" t="str">
        <f>C15</f>
        <v>M</v>
      </c>
      <c r="G15" s="103" t="str">
        <f>D15</f>
        <v>Ogółem</v>
      </c>
      <c r="H15" s="103" t="str">
        <f>B15</f>
        <v>K</v>
      </c>
      <c r="I15" s="103" t="str">
        <f>C15</f>
        <v>M</v>
      </c>
      <c r="J15" s="103" t="str">
        <f>D15</f>
        <v>Ogółem</v>
      </c>
      <c r="K15" s="103" t="str">
        <f>B15</f>
        <v>K</v>
      </c>
      <c r="L15" s="103" t="str">
        <f>C15</f>
        <v>M</v>
      </c>
      <c r="M15" s="104" t="s">
        <v>54</v>
      </c>
      <c r="N15" s="105"/>
      <c r="O15" s="105"/>
      <c r="P15" s="91"/>
    </row>
    <row r="16" spans="1:16" ht="15.75" customHeight="1" thickBot="1">
      <c r="A16" s="107">
        <v>1</v>
      </c>
      <c r="B16" s="108">
        <v>2</v>
      </c>
      <c r="C16" s="108">
        <v>3</v>
      </c>
      <c r="D16" s="108">
        <v>4</v>
      </c>
      <c r="E16" s="108">
        <v>5</v>
      </c>
      <c r="F16" s="108">
        <v>6</v>
      </c>
      <c r="G16" s="108">
        <v>7</v>
      </c>
      <c r="H16" s="108">
        <v>8</v>
      </c>
      <c r="I16" s="108">
        <v>9</v>
      </c>
      <c r="J16" s="108">
        <v>10</v>
      </c>
      <c r="K16" s="108">
        <v>11</v>
      </c>
      <c r="L16" s="108">
        <v>12</v>
      </c>
      <c r="M16" s="109">
        <v>13</v>
      </c>
      <c r="N16" s="110"/>
      <c r="O16" s="110"/>
      <c r="P16" s="91"/>
    </row>
    <row r="17" spans="1:16" ht="15.75" customHeight="1">
      <c r="A17" s="544" t="s">
        <v>115</v>
      </c>
      <c r="B17" s="545"/>
      <c r="C17" s="545"/>
      <c r="D17" s="545"/>
      <c r="E17" s="545"/>
      <c r="F17" s="545"/>
      <c r="G17" s="545"/>
      <c r="H17" s="545"/>
      <c r="I17" s="545"/>
      <c r="J17" s="545"/>
      <c r="K17" s="545"/>
      <c r="L17" s="545"/>
      <c r="M17" s="545"/>
      <c r="N17" s="110"/>
      <c r="O17" s="110"/>
      <c r="P17" s="91"/>
    </row>
    <row r="18" spans="1:16" s="2" customFormat="1" ht="41.25" customHeight="1">
      <c r="A18" s="111" t="s">
        <v>65</v>
      </c>
      <c r="B18" s="353">
        <v>261</v>
      </c>
      <c r="C18" s="353">
        <v>207</v>
      </c>
      <c r="D18" s="353">
        <v>468</v>
      </c>
      <c r="E18" s="354">
        <v>1053</v>
      </c>
      <c r="F18" s="354">
        <v>772</v>
      </c>
      <c r="G18" s="354">
        <v>1825</v>
      </c>
      <c r="H18" s="353">
        <v>20</v>
      </c>
      <c r="I18" s="353">
        <v>42</v>
      </c>
      <c r="J18" s="353">
        <v>62</v>
      </c>
      <c r="K18" s="534">
        <v>582</v>
      </c>
      <c r="L18" s="534">
        <v>319</v>
      </c>
      <c r="M18" s="534">
        <v>901</v>
      </c>
      <c r="N18" s="112"/>
      <c r="O18" s="113"/>
      <c r="P18" s="114"/>
    </row>
    <row r="19" spans="1:16" s="2" customFormat="1" ht="43.5" customHeight="1">
      <c r="A19" s="115" t="s">
        <v>66</v>
      </c>
      <c r="B19" s="355">
        <v>24011</v>
      </c>
      <c r="C19" s="355">
        <v>18083</v>
      </c>
      <c r="D19" s="355">
        <v>42094</v>
      </c>
      <c r="E19" s="356">
        <v>22156</v>
      </c>
      <c r="F19" s="356">
        <v>16581</v>
      </c>
      <c r="G19" s="356">
        <v>38737</v>
      </c>
      <c r="H19" s="355">
        <v>1273</v>
      </c>
      <c r="I19" s="355">
        <v>1183</v>
      </c>
      <c r="J19" s="355">
        <v>2456</v>
      </c>
      <c r="K19" s="535"/>
      <c r="L19" s="535"/>
      <c r="M19" s="535"/>
      <c r="N19" s="112"/>
      <c r="O19" s="113"/>
      <c r="P19" s="114"/>
    </row>
    <row r="20" spans="1:13" s="2" customFormat="1" ht="20.25" customHeight="1">
      <c r="A20" s="106" t="s">
        <v>60</v>
      </c>
      <c r="B20" s="524" t="s">
        <v>378</v>
      </c>
      <c r="C20" s="525"/>
      <c r="D20" s="525"/>
      <c r="E20" s="525"/>
      <c r="F20" s="525"/>
      <c r="G20" s="525"/>
      <c r="H20" s="525"/>
      <c r="I20" s="525"/>
      <c r="J20" s="525"/>
      <c r="K20" s="525"/>
      <c r="L20" s="525"/>
      <c r="M20" s="525"/>
    </row>
    <row r="21" spans="1:16" ht="15.75" customHeight="1">
      <c r="A21" s="544" t="s">
        <v>116</v>
      </c>
      <c r="B21" s="545"/>
      <c r="C21" s="545"/>
      <c r="D21" s="545"/>
      <c r="E21" s="545"/>
      <c r="F21" s="545"/>
      <c r="G21" s="545"/>
      <c r="H21" s="545"/>
      <c r="I21" s="545"/>
      <c r="J21" s="545"/>
      <c r="K21" s="545"/>
      <c r="L21" s="545"/>
      <c r="M21" s="545"/>
      <c r="N21" s="110"/>
      <c r="O21" s="110"/>
      <c r="P21" s="91"/>
    </row>
    <row r="22" spans="1:16" s="2" customFormat="1" ht="41.25" customHeight="1">
      <c r="A22" s="111" t="s">
        <v>65</v>
      </c>
      <c r="B22" s="352">
        <v>1553</v>
      </c>
      <c r="C22" s="352">
        <v>741</v>
      </c>
      <c r="D22" s="352">
        <f>SUM(B22:C22)</f>
        <v>2294</v>
      </c>
      <c r="E22" s="352">
        <v>2830</v>
      </c>
      <c r="F22" s="352">
        <v>1362</v>
      </c>
      <c r="G22" s="352">
        <f>SUM(E22:F22)</f>
        <v>4192</v>
      </c>
      <c r="H22" s="352">
        <v>52</v>
      </c>
      <c r="I22" s="352">
        <v>35</v>
      </c>
      <c r="J22" s="352">
        <f>SUM(H22:I22)</f>
        <v>87</v>
      </c>
      <c r="K22" s="546">
        <f>B23-E23-H23</f>
        <v>3939</v>
      </c>
      <c r="L22" s="546">
        <f>C23-F23-I23</f>
        <v>1250</v>
      </c>
      <c r="M22" s="546">
        <f>SUM(K22:L23)</f>
        <v>5189</v>
      </c>
      <c r="N22" s="112"/>
      <c r="O22" s="113"/>
      <c r="P22" s="114"/>
    </row>
    <row r="23" spans="1:16" s="2" customFormat="1" ht="43.5" customHeight="1">
      <c r="A23" s="115" t="s">
        <v>66</v>
      </c>
      <c r="B23" s="315">
        <v>17274</v>
      </c>
      <c r="C23" s="315">
        <v>7014</v>
      </c>
      <c r="D23" s="352">
        <f>SUM(B23:C23)</f>
        <v>24288</v>
      </c>
      <c r="E23" s="315">
        <v>12564</v>
      </c>
      <c r="F23" s="315">
        <v>5177</v>
      </c>
      <c r="G23" s="352">
        <f>SUM(E23:F23)</f>
        <v>17741</v>
      </c>
      <c r="H23" s="315">
        <v>771</v>
      </c>
      <c r="I23" s="315">
        <v>587</v>
      </c>
      <c r="J23" s="352">
        <f>SUM(H23:I23)</f>
        <v>1358</v>
      </c>
      <c r="K23" s="547"/>
      <c r="L23" s="547"/>
      <c r="M23" s="547"/>
      <c r="N23" s="112"/>
      <c r="O23" s="113"/>
      <c r="P23" s="114"/>
    </row>
    <row r="24" spans="1:13" s="2" customFormat="1" ht="20.25" customHeight="1">
      <c r="A24" s="106" t="s">
        <v>60</v>
      </c>
      <c r="B24" s="524" t="s">
        <v>378</v>
      </c>
      <c r="C24" s="525"/>
      <c r="D24" s="525"/>
      <c r="E24" s="525"/>
      <c r="F24" s="525"/>
      <c r="G24" s="525"/>
      <c r="H24" s="525"/>
      <c r="I24" s="525"/>
      <c r="J24" s="525"/>
      <c r="K24" s="525"/>
      <c r="L24" s="525"/>
      <c r="M24" s="525"/>
    </row>
    <row r="25" spans="1:16" ht="15.75" customHeight="1">
      <c r="A25" s="544" t="s">
        <v>118</v>
      </c>
      <c r="B25" s="545"/>
      <c r="C25" s="545"/>
      <c r="D25" s="545"/>
      <c r="E25" s="545"/>
      <c r="F25" s="545"/>
      <c r="G25" s="545"/>
      <c r="H25" s="545"/>
      <c r="I25" s="545"/>
      <c r="J25" s="545"/>
      <c r="K25" s="545"/>
      <c r="L25" s="545"/>
      <c r="M25" s="545"/>
      <c r="N25" s="110"/>
      <c r="O25" s="110"/>
      <c r="P25" s="91"/>
    </row>
    <row r="26" spans="1:16" s="2" customFormat="1" ht="41.25" customHeight="1">
      <c r="A26" s="111" t="s">
        <v>65</v>
      </c>
      <c r="B26" s="350">
        <v>1915</v>
      </c>
      <c r="C26" s="350">
        <v>1752</v>
      </c>
      <c r="D26" s="350">
        <f>B26+C26</f>
        <v>3667</v>
      </c>
      <c r="E26" s="350">
        <v>2742</v>
      </c>
      <c r="F26" s="350">
        <v>2834</v>
      </c>
      <c r="G26" s="350">
        <f>E26+F26</f>
        <v>5576</v>
      </c>
      <c r="H26" s="350">
        <v>52</v>
      </c>
      <c r="I26" s="350">
        <v>39</v>
      </c>
      <c r="J26" s="350">
        <f>H26+I26</f>
        <v>91</v>
      </c>
      <c r="K26" s="526">
        <f>B27-E27-H27</f>
        <v>1169</v>
      </c>
      <c r="L26" s="526">
        <f>C27-F27-I27</f>
        <v>918</v>
      </c>
      <c r="M26" s="526">
        <f>K26+L26</f>
        <v>2087</v>
      </c>
      <c r="N26" s="112"/>
      <c r="O26" s="113"/>
      <c r="P26" s="114"/>
    </row>
    <row r="27" spans="1:16" s="2" customFormat="1" ht="43.5" customHeight="1">
      <c r="A27" s="115" t="s">
        <v>66</v>
      </c>
      <c r="B27" s="351">
        <v>17092</v>
      </c>
      <c r="C27" s="351">
        <v>13608</v>
      </c>
      <c r="D27" s="350">
        <f>B27+C27</f>
        <v>30700</v>
      </c>
      <c r="E27" s="351">
        <v>15358</v>
      </c>
      <c r="F27" s="351">
        <v>12340</v>
      </c>
      <c r="G27" s="350">
        <f>E27+F27</f>
        <v>27698</v>
      </c>
      <c r="H27" s="351">
        <v>565</v>
      </c>
      <c r="I27" s="351">
        <v>350</v>
      </c>
      <c r="J27" s="350">
        <f>H27+I27</f>
        <v>915</v>
      </c>
      <c r="K27" s="527"/>
      <c r="L27" s="527"/>
      <c r="M27" s="527"/>
      <c r="N27" s="112"/>
      <c r="O27" s="113"/>
      <c r="P27" s="114"/>
    </row>
    <row r="28" spans="1:13" s="2" customFormat="1" ht="20.25" customHeight="1">
      <c r="A28" s="106" t="s">
        <v>60</v>
      </c>
      <c r="B28" s="524" t="s">
        <v>378</v>
      </c>
      <c r="C28" s="525"/>
      <c r="D28" s="525"/>
      <c r="E28" s="525"/>
      <c r="F28" s="525"/>
      <c r="G28" s="525"/>
      <c r="H28" s="525"/>
      <c r="I28" s="525"/>
      <c r="J28" s="525"/>
      <c r="K28" s="525"/>
      <c r="L28" s="525"/>
      <c r="M28" s="525"/>
    </row>
    <row r="29" spans="1:16" ht="15.75" customHeight="1">
      <c r="A29" s="544" t="s">
        <v>122</v>
      </c>
      <c r="B29" s="545"/>
      <c r="C29" s="545"/>
      <c r="D29" s="545"/>
      <c r="E29" s="545"/>
      <c r="F29" s="545"/>
      <c r="G29" s="545"/>
      <c r="H29" s="545"/>
      <c r="I29" s="545"/>
      <c r="J29" s="545"/>
      <c r="K29" s="545"/>
      <c r="L29" s="545"/>
      <c r="M29" s="545"/>
      <c r="N29" s="110"/>
      <c r="O29" s="110"/>
      <c r="P29" s="91"/>
    </row>
    <row r="30" spans="1:16" s="2" customFormat="1" ht="41.25" customHeight="1">
      <c r="A30" s="111" t="s">
        <v>65</v>
      </c>
      <c r="B30" s="309">
        <v>2612</v>
      </c>
      <c r="C30" s="309">
        <v>1677</v>
      </c>
      <c r="D30" s="309">
        <v>4289</v>
      </c>
      <c r="E30" s="309">
        <v>4950</v>
      </c>
      <c r="F30" s="309">
        <v>4389</v>
      </c>
      <c r="G30" s="309">
        <v>9339</v>
      </c>
      <c r="H30" s="309">
        <v>136</v>
      </c>
      <c r="I30" s="309">
        <v>126</v>
      </c>
      <c r="J30" s="309">
        <v>262</v>
      </c>
      <c r="K30" s="518">
        <v>4901</v>
      </c>
      <c r="L30" s="518">
        <v>4240</v>
      </c>
      <c r="M30" s="518">
        <v>9141</v>
      </c>
      <c r="N30" s="112"/>
      <c r="O30" s="113"/>
      <c r="P30" s="114"/>
    </row>
    <row r="31" spans="1:16" s="2" customFormat="1" ht="43.5" customHeight="1">
      <c r="A31" s="115" t="s">
        <v>66</v>
      </c>
      <c r="B31" s="310">
        <v>33366</v>
      </c>
      <c r="C31" s="310">
        <v>28205</v>
      </c>
      <c r="D31" s="310">
        <v>61571</v>
      </c>
      <c r="E31" s="310">
        <v>27505</v>
      </c>
      <c r="F31" s="310">
        <v>22896</v>
      </c>
      <c r="G31" s="310">
        <v>50401</v>
      </c>
      <c r="H31" s="310">
        <v>960</v>
      </c>
      <c r="I31" s="310">
        <v>1069</v>
      </c>
      <c r="J31" s="310">
        <v>2029</v>
      </c>
      <c r="K31" s="519"/>
      <c r="L31" s="519"/>
      <c r="M31" s="519"/>
      <c r="N31" s="112"/>
      <c r="O31" s="113"/>
      <c r="P31" s="114"/>
    </row>
    <row r="32" spans="1:13" s="2" customFormat="1" ht="39.75" customHeight="1">
      <c r="A32" s="106" t="s">
        <v>60</v>
      </c>
      <c r="B32" s="521" t="s">
        <v>382</v>
      </c>
      <c r="C32" s="522"/>
      <c r="D32" s="522"/>
      <c r="E32" s="522"/>
      <c r="F32" s="522"/>
      <c r="G32" s="522"/>
      <c r="H32" s="522"/>
      <c r="I32" s="522"/>
      <c r="J32" s="522"/>
      <c r="K32" s="522"/>
      <c r="L32" s="522"/>
      <c r="M32" s="523"/>
    </row>
    <row r="33" spans="1:2" ht="15.75" customHeight="1">
      <c r="A33" s="543" t="s">
        <v>55</v>
      </c>
      <c r="B33" s="543"/>
    </row>
    <row r="34" spans="1:4" ht="15" customHeight="1">
      <c r="A34" s="533" t="s">
        <v>56</v>
      </c>
      <c r="B34" s="533"/>
      <c r="C34" s="533"/>
      <c r="D34" s="533"/>
    </row>
  </sheetData>
  <sheetProtection selectLockedCells="1" selectUnlockedCells="1"/>
  <mergeCells count="38">
    <mergeCell ref="A33:B33"/>
    <mergeCell ref="K18:K19"/>
    <mergeCell ref="L18:L19"/>
    <mergeCell ref="A17:M17"/>
    <mergeCell ref="A21:M21"/>
    <mergeCell ref="K22:K23"/>
    <mergeCell ref="A25:M25"/>
    <mergeCell ref="L22:L23"/>
    <mergeCell ref="M22:M23"/>
    <mergeCell ref="A29:M29"/>
    <mergeCell ref="A34:D34"/>
    <mergeCell ref="M18:M19"/>
    <mergeCell ref="N14:O14"/>
    <mergeCell ref="A13:A15"/>
    <mergeCell ref="B13:M13"/>
    <mergeCell ref="B14:D14"/>
    <mergeCell ref="E14:G14"/>
    <mergeCell ref="H14:J14"/>
    <mergeCell ref="K14:M14"/>
    <mergeCell ref="M30:M31"/>
    <mergeCell ref="L26:L27"/>
    <mergeCell ref="M26:M27"/>
    <mergeCell ref="A7:M7"/>
    <mergeCell ref="A1:M1"/>
    <mergeCell ref="A5:B5"/>
    <mergeCell ref="C5:M5"/>
    <mergeCell ref="A3:B3"/>
    <mergeCell ref="C3:M3"/>
    <mergeCell ref="K30:K31"/>
    <mergeCell ref="L30:L31"/>
    <mergeCell ref="A11:M11"/>
    <mergeCell ref="A10:M10"/>
    <mergeCell ref="A9:M9"/>
    <mergeCell ref="B32:M32"/>
    <mergeCell ref="B28:M28"/>
    <mergeCell ref="B24:M24"/>
    <mergeCell ref="B20:M20"/>
    <mergeCell ref="K26:K27"/>
  </mergeCells>
  <printOptions horizontalCentered="1"/>
  <pageMargins left="0.7874015748031497" right="0.7874015748031497" top="0.7874015748031497" bottom="0.7874015748031497" header="0.5118110236220472" footer="0.5118110236220472"/>
  <pageSetup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dimension ref="A1:K100"/>
  <sheetViews>
    <sheetView view="pageBreakPreview" zoomScale="120" zoomScaleSheetLayoutView="120" zoomScalePageLayoutView="0" workbookViewId="0" topLeftCell="A1">
      <selection activeCell="K38" sqref="K38"/>
    </sheetView>
  </sheetViews>
  <sheetFormatPr defaultColWidth="9.140625" defaultRowHeight="12.75"/>
  <cols>
    <col min="1" max="1" width="5.00390625" style="92" customWidth="1"/>
    <col min="2" max="2" width="36.57421875" style="92" customWidth="1"/>
    <col min="3" max="5" width="8.7109375" style="92" customWidth="1"/>
    <col min="6" max="8" width="9.421875" style="92" customWidth="1"/>
    <col min="9" max="11" width="8.7109375" style="92" customWidth="1"/>
    <col min="12" max="16384" width="9.140625" style="92" customWidth="1"/>
  </cols>
  <sheetData>
    <row r="1" spans="1:8" s="117" customFormat="1" ht="29.25" customHeight="1">
      <c r="A1" s="579" t="s">
        <v>259</v>
      </c>
      <c r="B1" s="579"/>
      <c r="C1" s="579"/>
      <c r="D1" s="579"/>
      <c r="E1" s="579"/>
      <c r="F1" s="579"/>
      <c r="G1" s="579"/>
      <c r="H1" s="579"/>
    </row>
    <row r="2" spans="1:8" ht="12" customHeight="1">
      <c r="A2" s="42"/>
      <c r="B2" s="42"/>
      <c r="C2" s="93"/>
      <c r="D2" s="93"/>
      <c r="E2" s="93"/>
      <c r="F2" s="93"/>
      <c r="G2" s="93"/>
      <c r="H2" s="118"/>
    </row>
    <row r="3" spans="1:8" ht="15.75" customHeight="1">
      <c r="A3" s="580" t="s">
        <v>52</v>
      </c>
      <c r="B3" s="580"/>
      <c r="C3" s="531" t="s">
        <v>376</v>
      </c>
      <c r="D3" s="532"/>
      <c r="E3" s="532"/>
      <c r="F3" s="532"/>
      <c r="G3" s="532"/>
      <c r="H3" s="532"/>
    </row>
    <row r="4" spans="1:2" ht="15" customHeight="1">
      <c r="A4" s="119"/>
      <c r="B4" s="119"/>
    </row>
    <row r="5" spans="1:8" ht="16.5" customHeight="1">
      <c r="A5" s="581" t="s">
        <v>53</v>
      </c>
      <c r="B5" s="581"/>
      <c r="C5" s="531" t="s">
        <v>385</v>
      </c>
      <c r="D5" s="582"/>
      <c r="E5" s="582"/>
      <c r="F5" s="582"/>
      <c r="G5" s="582"/>
      <c r="H5" s="582"/>
    </row>
    <row r="6" spans="1:8" ht="16.5" customHeight="1">
      <c r="A6" s="120"/>
      <c r="B6" s="120"/>
      <c r="C6" s="121"/>
      <c r="D6" s="121"/>
      <c r="E6" s="121"/>
      <c r="F6" s="121"/>
      <c r="G6" s="121"/>
      <c r="H6" s="121"/>
    </row>
    <row r="7" spans="1:8" ht="75.75" customHeight="1">
      <c r="A7" s="587" t="s">
        <v>266</v>
      </c>
      <c r="B7" s="587"/>
      <c r="C7" s="587"/>
      <c r="D7" s="587"/>
      <c r="E7" s="587"/>
      <c r="F7" s="587"/>
      <c r="G7" s="587"/>
      <c r="H7" s="587"/>
    </row>
    <row r="8" spans="1:8" s="122" customFormat="1" ht="51" customHeight="1">
      <c r="A8" s="583" t="s">
        <v>260</v>
      </c>
      <c r="B8" s="584"/>
      <c r="C8" s="584"/>
      <c r="D8" s="584"/>
      <c r="E8" s="584"/>
      <c r="F8" s="584"/>
      <c r="G8" s="584"/>
      <c r="H8" s="584"/>
    </row>
    <row r="9" spans="1:8" s="122" customFormat="1" ht="190.5" customHeight="1">
      <c r="A9" s="585" t="s">
        <v>289</v>
      </c>
      <c r="B9" s="586"/>
      <c r="C9" s="586"/>
      <c r="D9" s="586"/>
      <c r="E9" s="586"/>
      <c r="F9" s="586"/>
      <c r="G9" s="586"/>
      <c r="H9" s="586"/>
    </row>
    <row r="10" spans="1:8" ht="12.75">
      <c r="A10" s="123"/>
      <c r="B10" s="123"/>
      <c r="C10" s="121"/>
      <c r="D10" s="121"/>
      <c r="E10" s="121"/>
      <c r="F10" s="121"/>
      <c r="G10" s="121"/>
      <c r="H10" s="121"/>
    </row>
    <row r="11" spans="1:8" ht="15" customHeight="1">
      <c r="A11" s="588" t="s">
        <v>61</v>
      </c>
      <c r="B11" s="588"/>
      <c r="C11" s="588"/>
      <c r="D11" s="588"/>
      <c r="E11" s="588"/>
      <c r="F11" s="7"/>
      <c r="G11" s="7"/>
      <c r="H11" s="7"/>
    </row>
    <row r="12" spans="1:8" s="98" customFormat="1" ht="13.5" customHeight="1">
      <c r="A12" s="520" t="s">
        <v>62</v>
      </c>
      <c r="B12" s="520"/>
      <c r="C12" s="520"/>
      <c r="D12" s="520"/>
      <c r="E12" s="520"/>
      <c r="F12" s="520"/>
      <c r="G12" s="520"/>
      <c r="H12" s="520"/>
    </row>
    <row r="13" spans="1:8" s="98" customFormat="1" ht="15" customHeight="1">
      <c r="A13" s="520" t="s">
        <v>63</v>
      </c>
      <c r="B13" s="520"/>
      <c r="C13" s="520"/>
      <c r="D13" s="520"/>
      <c r="E13" s="520"/>
      <c r="F13" s="520"/>
      <c r="G13" s="520"/>
      <c r="H13" s="520"/>
    </row>
    <row r="14" spans="1:5" s="101" customFormat="1" ht="15" customHeight="1" thickBot="1">
      <c r="A14" s="99"/>
      <c r="B14" s="100"/>
      <c r="C14" s="100"/>
      <c r="D14" s="100"/>
      <c r="E14" s="100"/>
    </row>
    <row r="15" spans="1:11" ht="12.75" customHeight="1">
      <c r="A15" s="571" t="s">
        <v>67</v>
      </c>
      <c r="B15" s="573" t="s">
        <v>68</v>
      </c>
      <c r="C15" s="566" t="s">
        <v>65</v>
      </c>
      <c r="D15" s="566"/>
      <c r="E15" s="566"/>
      <c r="F15" s="566" t="s">
        <v>66</v>
      </c>
      <c r="G15" s="566"/>
      <c r="H15" s="578"/>
      <c r="I15" s="124"/>
      <c r="J15" s="94"/>
      <c r="K15" s="91"/>
    </row>
    <row r="16" spans="1:11" ht="12.75">
      <c r="A16" s="572"/>
      <c r="B16" s="574"/>
      <c r="C16" s="125" t="s">
        <v>58</v>
      </c>
      <c r="D16" s="125" t="s">
        <v>59</v>
      </c>
      <c r="E16" s="125" t="s">
        <v>54</v>
      </c>
      <c r="F16" s="125" t="s">
        <v>58</v>
      </c>
      <c r="G16" s="125" t="s">
        <v>59</v>
      </c>
      <c r="H16" s="126" t="s">
        <v>54</v>
      </c>
      <c r="I16" s="91"/>
      <c r="J16" s="94"/>
      <c r="K16" s="91"/>
    </row>
    <row r="17" spans="1:11" ht="13.5" thickBot="1">
      <c r="A17" s="127">
        <v>1</v>
      </c>
      <c r="B17" s="128">
        <v>2</v>
      </c>
      <c r="C17" s="128">
        <v>3</v>
      </c>
      <c r="D17" s="128">
        <v>4</v>
      </c>
      <c r="E17" s="128">
        <v>5</v>
      </c>
      <c r="F17" s="128">
        <v>6</v>
      </c>
      <c r="G17" s="128">
        <v>7</v>
      </c>
      <c r="H17" s="129">
        <v>8</v>
      </c>
      <c r="I17" s="91"/>
      <c r="J17" s="94"/>
      <c r="K17" s="91"/>
    </row>
    <row r="18" spans="1:11" ht="19.5" customHeight="1">
      <c r="A18" s="575" t="s">
        <v>115</v>
      </c>
      <c r="B18" s="576"/>
      <c r="C18" s="576"/>
      <c r="D18" s="576"/>
      <c r="E18" s="576"/>
      <c r="F18" s="576"/>
      <c r="G18" s="576"/>
      <c r="H18" s="577"/>
      <c r="I18" s="91"/>
      <c r="J18" s="94"/>
      <c r="K18" s="91"/>
    </row>
    <row r="19" spans="1:11" ht="24.75" customHeight="1">
      <c r="A19" s="559">
        <v>1</v>
      </c>
      <c r="B19" s="130" t="s">
        <v>69</v>
      </c>
      <c r="C19" s="315">
        <v>170</v>
      </c>
      <c r="D19" s="315">
        <v>179</v>
      </c>
      <c r="E19" s="315">
        <v>349</v>
      </c>
      <c r="F19" s="316">
        <v>21436</v>
      </c>
      <c r="G19" s="316">
        <v>16484</v>
      </c>
      <c r="H19" s="316">
        <v>37920</v>
      </c>
      <c r="I19" s="91"/>
      <c r="J19" s="94"/>
      <c r="K19" s="91"/>
    </row>
    <row r="20" spans="1:11" ht="24.75" customHeight="1">
      <c r="A20" s="560"/>
      <c r="B20" s="131" t="s">
        <v>70</v>
      </c>
      <c r="C20" s="317">
        <v>96</v>
      </c>
      <c r="D20" s="317">
        <v>103</v>
      </c>
      <c r="E20" s="317">
        <v>199</v>
      </c>
      <c r="F20" s="317">
        <v>7216</v>
      </c>
      <c r="G20" s="317">
        <v>4274</v>
      </c>
      <c r="H20" s="317">
        <v>11490</v>
      </c>
      <c r="I20" s="91"/>
      <c r="J20" s="94"/>
      <c r="K20" s="91"/>
    </row>
    <row r="21" spans="1:11" ht="24.75" customHeight="1">
      <c r="A21" s="548">
        <v>2</v>
      </c>
      <c r="B21" s="132" t="s">
        <v>71</v>
      </c>
      <c r="C21" s="316">
        <v>31</v>
      </c>
      <c r="D21" s="316">
        <v>18</v>
      </c>
      <c r="E21" s="317">
        <v>49</v>
      </c>
      <c r="F21" s="316">
        <v>1448</v>
      </c>
      <c r="G21" s="316">
        <v>1159</v>
      </c>
      <c r="H21" s="316">
        <v>2607</v>
      </c>
      <c r="I21" s="91"/>
      <c r="J21" s="94"/>
      <c r="K21" s="91"/>
    </row>
    <row r="22" spans="1:11" ht="24.75" customHeight="1">
      <c r="A22" s="549"/>
      <c r="B22" s="133" t="s">
        <v>72</v>
      </c>
      <c r="C22" s="316">
        <v>1</v>
      </c>
      <c r="D22" s="316">
        <v>0</v>
      </c>
      <c r="E22" s="317">
        <v>1</v>
      </c>
      <c r="F22" s="316">
        <v>312</v>
      </c>
      <c r="G22" s="316">
        <v>275</v>
      </c>
      <c r="H22" s="316">
        <v>587</v>
      </c>
      <c r="I22" s="91"/>
      <c r="J22" s="94"/>
      <c r="K22" s="91"/>
    </row>
    <row r="23" spans="1:11" ht="24.75" customHeight="1">
      <c r="A23" s="550">
        <v>3</v>
      </c>
      <c r="B23" s="134" t="s">
        <v>73</v>
      </c>
      <c r="C23" s="316">
        <v>60</v>
      </c>
      <c r="D23" s="316">
        <v>10</v>
      </c>
      <c r="E23" s="317">
        <v>70</v>
      </c>
      <c r="F23" s="316">
        <v>1127</v>
      </c>
      <c r="G23" s="316">
        <v>440</v>
      </c>
      <c r="H23" s="316">
        <v>1567</v>
      </c>
      <c r="I23" s="91"/>
      <c r="J23" s="94"/>
      <c r="K23" s="91"/>
    </row>
    <row r="24" spans="1:11" ht="30.75" customHeight="1">
      <c r="A24" s="551"/>
      <c r="B24" s="135" t="s">
        <v>139</v>
      </c>
      <c r="C24" s="316">
        <v>0</v>
      </c>
      <c r="D24" s="316">
        <v>0</v>
      </c>
      <c r="E24" s="316">
        <v>0</v>
      </c>
      <c r="F24" s="316">
        <v>23</v>
      </c>
      <c r="G24" s="316">
        <v>12</v>
      </c>
      <c r="H24" s="316">
        <v>35</v>
      </c>
      <c r="I24" s="91"/>
      <c r="J24" s="94"/>
      <c r="K24" s="91"/>
    </row>
    <row r="25" spans="1:11" ht="30.75" customHeight="1">
      <c r="A25" s="551"/>
      <c r="B25" s="135" t="s">
        <v>74</v>
      </c>
      <c r="C25" s="316">
        <v>0</v>
      </c>
      <c r="D25" s="316">
        <v>0</v>
      </c>
      <c r="E25" s="316">
        <v>0</v>
      </c>
      <c r="F25" s="316">
        <v>3</v>
      </c>
      <c r="G25" s="316">
        <v>6</v>
      </c>
      <c r="H25" s="316">
        <v>9</v>
      </c>
      <c r="I25" s="91"/>
      <c r="J25" s="94"/>
      <c r="K25" s="91"/>
    </row>
    <row r="26" spans="1:11" ht="31.5" customHeight="1">
      <c r="A26" s="551"/>
      <c r="B26" s="135" t="s">
        <v>75</v>
      </c>
      <c r="C26" s="316">
        <v>0</v>
      </c>
      <c r="D26" s="316">
        <v>0</v>
      </c>
      <c r="E26" s="316">
        <v>0</v>
      </c>
      <c r="F26" s="316">
        <v>76</v>
      </c>
      <c r="G26" s="316">
        <v>48</v>
      </c>
      <c r="H26" s="316">
        <v>124</v>
      </c>
      <c r="I26" s="91"/>
      <c r="J26" s="94"/>
      <c r="K26" s="91"/>
    </row>
    <row r="27" spans="1:11" ht="30" customHeight="1">
      <c r="A27" s="551"/>
      <c r="B27" s="136" t="s">
        <v>346</v>
      </c>
      <c r="C27" s="316">
        <v>0</v>
      </c>
      <c r="D27" s="316">
        <v>0</v>
      </c>
      <c r="E27" s="316">
        <v>0</v>
      </c>
      <c r="F27" s="316">
        <v>63</v>
      </c>
      <c r="G27" s="316">
        <v>69</v>
      </c>
      <c r="H27" s="316">
        <v>132</v>
      </c>
      <c r="I27" s="91"/>
      <c r="J27" s="94"/>
      <c r="K27" s="91"/>
    </row>
    <row r="28" spans="1:11" ht="30" customHeight="1">
      <c r="A28" s="551"/>
      <c r="B28" s="136" t="s">
        <v>347</v>
      </c>
      <c r="C28" s="316">
        <v>0</v>
      </c>
      <c r="D28" s="316">
        <v>0</v>
      </c>
      <c r="E28" s="316">
        <v>0</v>
      </c>
      <c r="F28" s="316">
        <v>57</v>
      </c>
      <c r="G28" s="316">
        <v>62</v>
      </c>
      <c r="H28" s="316">
        <v>119</v>
      </c>
      <c r="I28" s="91"/>
      <c r="J28" s="94"/>
      <c r="K28" s="91"/>
    </row>
    <row r="29" spans="1:11" ht="30" customHeight="1">
      <c r="A29" s="551"/>
      <c r="B29" s="136" t="s">
        <v>76</v>
      </c>
      <c r="C29" s="316">
        <v>0</v>
      </c>
      <c r="D29" s="316">
        <v>0</v>
      </c>
      <c r="E29" s="316">
        <v>0</v>
      </c>
      <c r="F29" s="316">
        <v>38</v>
      </c>
      <c r="G29" s="316">
        <v>51</v>
      </c>
      <c r="H29" s="316">
        <v>89</v>
      </c>
      <c r="I29" s="91"/>
      <c r="J29" s="94"/>
      <c r="K29" s="91"/>
    </row>
    <row r="30" spans="1:11" ht="30" customHeight="1">
      <c r="A30" s="551"/>
      <c r="B30" s="136" t="s">
        <v>331</v>
      </c>
      <c r="C30" s="316">
        <v>60</v>
      </c>
      <c r="D30" s="316">
        <v>10</v>
      </c>
      <c r="E30" s="316">
        <v>70</v>
      </c>
      <c r="F30" s="316">
        <v>818</v>
      </c>
      <c r="G30" s="316">
        <v>173</v>
      </c>
      <c r="H30" s="316">
        <v>991</v>
      </c>
      <c r="I30" s="91"/>
      <c r="J30" s="94"/>
      <c r="K30" s="91"/>
    </row>
    <row r="31" spans="1:11" ht="25.5">
      <c r="A31" s="552"/>
      <c r="B31" s="136" t="s">
        <v>332</v>
      </c>
      <c r="C31" s="316">
        <v>0</v>
      </c>
      <c r="D31" s="316">
        <v>0</v>
      </c>
      <c r="E31" s="316">
        <v>0</v>
      </c>
      <c r="F31" s="316">
        <v>16</v>
      </c>
      <c r="G31" s="316">
        <v>8</v>
      </c>
      <c r="H31" s="316">
        <v>24</v>
      </c>
      <c r="I31" s="91"/>
      <c r="J31" s="94"/>
      <c r="K31" s="91"/>
    </row>
    <row r="32" spans="1:10" s="139" customFormat="1" ht="24.75" customHeight="1">
      <c r="A32" s="550">
        <v>4</v>
      </c>
      <c r="B32" s="137" t="s">
        <v>54</v>
      </c>
      <c r="C32" s="318">
        <v>261</v>
      </c>
      <c r="D32" s="318">
        <v>207</v>
      </c>
      <c r="E32" s="318">
        <v>468</v>
      </c>
      <c r="F32" s="318">
        <v>24011</v>
      </c>
      <c r="G32" s="318">
        <v>18083</v>
      </c>
      <c r="H32" s="318">
        <v>42094</v>
      </c>
      <c r="I32" s="138"/>
      <c r="J32" s="94"/>
    </row>
    <row r="33" spans="1:10" s="139" customFormat="1" ht="27" customHeight="1">
      <c r="A33" s="551"/>
      <c r="B33" s="136" t="s">
        <v>148</v>
      </c>
      <c r="C33" s="315">
        <v>0</v>
      </c>
      <c r="D33" s="315">
        <v>0</v>
      </c>
      <c r="E33" s="315">
        <v>0</v>
      </c>
      <c r="F33" s="315">
        <v>0</v>
      </c>
      <c r="G33" s="315">
        <v>0</v>
      </c>
      <c r="H33" s="315">
        <v>0</v>
      </c>
      <c r="I33" s="138"/>
      <c r="J33" s="94"/>
    </row>
    <row r="34" spans="1:10" s="139" customFormat="1" ht="24.75" customHeight="1">
      <c r="A34" s="551"/>
      <c r="B34" s="136" t="s">
        <v>134</v>
      </c>
      <c r="C34" s="315">
        <v>0</v>
      </c>
      <c r="D34" s="315">
        <v>1</v>
      </c>
      <c r="E34" s="315">
        <v>1</v>
      </c>
      <c r="F34" s="315">
        <v>10</v>
      </c>
      <c r="G34" s="315">
        <v>6</v>
      </c>
      <c r="H34" s="315">
        <v>16</v>
      </c>
      <c r="I34" s="138"/>
      <c r="J34" s="94"/>
    </row>
    <row r="35" spans="1:10" s="139" customFormat="1" ht="24.75" customHeight="1">
      <c r="A35" s="551"/>
      <c r="B35" s="136" t="s">
        <v>79</v>
      </c>
      <c r="C35" s="315">
        <v>18</v>
      </c>
      <c r="D35" s="315">
        <v>15</v>
      </c>
      <c r="E35" s="315">
        <v>33</v>
      </c>
      <c r="F35" s="315">
        <v>679</v>
      </c>
      <c r="G35" s="315">
        <v>530</v>
      </c>
      <c r="H35" s="315">
        <v>1209</v>
      </c>
      <c r="I35" s="138"/>
      <c r="J35" s="94"/>
    </row>
    <row r="36" spans="1:10" s="139" customFormat="1" ht="19.5" customHeight="1">
      <c r="A36" s="552"/>
      <c r="B36" s="140" t="s">
        <v>342</v>
      </c>
      <c r="C36" s="315">
        <v>87</v>
      </c>
      <c r="D36" s="315">
        <v>77</v>
      </c>
      <c r="E36" s="315">
        <v>164</v>
      </c>
      <c r="F36" s="315">
        <v>8914</v>
      </c>
      <c r="G36" s="315">
        <v>6460</v>
      </c>
      <c r="H36" s="315">
        <v>15374</v>
      </c>
      <c r="I36" s="138"/>
      <c r="J36" s="94"/>
    </row>
    <row r="37" spans="1:10" s="139" customFormat="1" ht="39.75" customHeight="1">
      <c r="A37" s="554" t="s">
        <v>60</v>
      </c>
      <c r="B37" s="555"/>
      <c r="C37" s="568" t="s">
        <v>384</v>
      </c>
      <c r="D37" s="569"/>
      <c r="E37" s="569"/>
      <c r="F37" s="569"/>
      <c r="G37" s="569"/>
      <c r="H37" s="570"/>
      <c r="I37" s="138"/>
      <c r="J37" s="94"/>
    </row>
    <row r="38" spans="1:10" s="139" customFormat="1" ht="24.75" customHeight="1">
      <c r="A38" s="564" t="s">
        <v>116</v>
      </c>
      <c r="B38" s="565"/>
      <c r="C38" s="565"/>
      <c r="D38" s="565"/>
      <c r="E38" s="565"/>
      <c r="F38" s="565"/>
      <c r="G38" s="565"/>
      <c r="H38" s="565"/>
      <c r="I38" s="138"/>
      <c r="J38" s="94"/>
    </row>
    <row r="39" spans="1:11" ht="24.75" customHeight="1">
      <c r="A39" s="559">
        <v>1</v>
      </c>
      <c r="B39" s="130" t="s">
        <v>69</v>
      </c>
      <c r="C39" s="315">
        <v>689</v>
      </c>
      <c r="D39" s="315">
        <v>239</v>
      </c>
      <c r="E39" s="315">
        <f aca="true" t="shared" si="0" ref="E39:E56">SUM(C39:D39)</f>
        <v>928</v>
      </c>
      <c r="F39" s="315">
        <v>7364</v>
      </c>
      <c r="G39" s="315">
        <v>2591</v>
      </c>
      <c r="H39" s="315">
        <f>SUM(F39:G39)</f>
        <v>9955</v>
      </c>
      <c r="I39" s="91"/>
      <c r="J39" s="94"/>
      <c r="K39" s="91"/>
    </row>
    <row r="40" spans="1:11" ht="24.75" customHeight="1">
      <c r="A40" s="560"/>
      <c r="B40" s="131" t="s">
        <v>70</v>
      </c>
      <c r="C40" s="317">
        <v>348</v>
      </c>
      <c r="D40" s="317">
        <v>96</v>
      </c>
      <c r="E40" s="315">
        <f t="shared" si="0"/>
        <v>444</v>
      </c>
      <c r="F40" s="317">
        <v>4012</v>
      </c>
      <c r="G40" s="317">
        <v>1086</v>
      </c>
      <c r="H40" s="315">
        <f aca="true" t="shared" si="1" ref="H40:H56">SUM(F40:G40)</f>
        <v>5098</v>
      </c>
      <c r="I40" s="91"/>
      <c r="J40" s="94"/>
      <c r="K40" s="91"/>
    </row>
    <row r="41" spans="1:11" ht="24.75" customHeight="1">
      <c r="A41" s="548">
        <v>2</v>
      </c>
      <c r="B41" s="132" t="s">
        <v>71</v>
      </c>
      <c r="C41" s="316">
        <v>549</v>
      </c>
      <c r="D41" s="316">
        <v>368</v>
      </c>
      <c r="E41" s="315">
        <f t="shared" si="0"/>
        <v>917</v>
      </c>
      <c r="F41" s="316">
        <v>4479</v>
      </c>
      <c r="G41" s="316">
        <v>2798</v>
      </c>
      <c r="H41" s="315">
        <f t="shared" si="1"/>
        <v>7277</v>
      </c>
      <c r="I41" s="91"/>
      <c r="J41" s="94"/>
      <c r="K41" s="91"/>
    </row>
    <row r="42" spans="1:11" ht="24.75" customHeight="1">
      <c r="A42" s="549"/>
      <c r="B42" s="133" t="s">
        <v>72</v>
      </c>
      <c r="C42" s="316">
        <v>187</v>
      </c>
      <c r="D42" s="316">
        <v>162</v>
      </c>
      <c r="E42" s="315">
        <f t="shared" si="0"/>
        <v>349</v>
      </c>
      <c r="F42" s="316">
        <v>1377</v>
      </c>
      <c r="G42" s="316">
        <v>939</v>
      </c>
      <c r="H42" s="315">
        <f t="shared" si="1"/>
        <v>2316</v>
      </c>
      <c r="I42" s="91"/>
      <c r="J42" s="94"/>
      <c r="K42" s="91"/>
    </row>
    <row r="43" spans="1:11" ht="24.75" customHeight="1">
      <c r="A43" s="550">
        <v>3</v>
      </c>
      <c r="B43" s="134" t="s">
        <v>73</v>
      </c>
      <c r="C43" s="316">
        <v>315</v>
      </c>
      <c r="D43" s="316">
        <v>134</v>
      </c>
      <c r="E43" s="315">
        <f t="shared" si="0"/>
        <v>449</v>
      </c>
      <c r="F43" s="316">
        <v>5431</v>
      </c>
      <c r="G43" s="316">
        <v>1625</v>
      </c>
      <c r="H43" s="315">
        <f t="shared" si="1"/>
        <v>7056</v>
      </c>
      <c r="I43" s="91"/>
      <c r="J43" s="94"/>
      <c r="K43" s="91"/>
    </row>
    <row r="44" spans="1:11" ht="30.75" customHeight="1">
      <c r="A44" s="551"/>
      <c r="B44" s="135" t="s">
        <v>139</v>
      </c>
      <c r="C44" s="316">
        <v>13</v>
      </c>
      <c r="D44" s="316">
        <v>2</v>
      </c>
      <c r="E44" s="315">
        <f t="shared" si="0"/>
        <v>15</v>
      </c>
      <c r="F44" s="316">
        <v>128</v>
      </c>
      <c r="G44" s="316">
        <v>51</v>
      </c>
      <c r="H44" s="315">
        <f t="shared" si="1"/>
        <v>179</v>
      </c>
      <c r="I44" s="91"/>
      <c r="J44" s="94"/>
      <c r="K44" s="91"/>
    </row>
    <row r="45" spans="1:11" ht="30.75" customHeight="1">
      <c r="A45" s="551"/>
      <c r="B45" s="135" t="s">
        <v>74</v>
      </c>
      <c r="C45" s="316">
        <v>9</v>
      </c>
      <c r="D45" s="316">
        <v>11</v>
      </c>
      <c r="E45" s="315">
        <f t="shared" si="0"/>
        <v>20</v>
      </c>
      <c r="F45" s="316">
        <v>107</v>
      </c>
      <c r="G45" s="316">
        <v>102</v>
      </c>
      <c r="H45" s="315">
        <f t="shared" si="1"/>
        <v>209</v>
      </c>
      <c r="I45" s="91"/>
      <c r="J45" s="94"/>
      <c r="K45" s="91"/>
    </row>
    <row r="46" spans="1:11" ht="31.5" customHeight="1">
      <c r="A46" s="551"/>
      <c r="B46" s="135" t="s">
        <v>75</v>
      </c>
      <c r="C46" s="316">
        <v>11</v>
      </c>
      <c r="D46" s="316">
        <v>18</v>
      </c>
      <c r="E46" s="315">
        <f t="shared" si="0"/>
        <v>29</v>
      </c>
      <c r="F46" s="316">
        <v>159</v>
      </c>
      <c r="G46" s="316">
        <v>100</v>
      </c>
      <c r="H46" s="315">
        <f t="shared" si="1"/>
        <v>259</v>
      </c>
      <c r="I46" s="91"/>
      <c r="J46" s="94"/>
      <c r="K46" s="91"/>
    </row>
    <row r="47" spans="1:11" ht="30" customHeight="1">
      <c r="A47" s="551"/>
      <c r="B47" s="136" t="s">
        <v>346</v>
      </c>
      <c r="C47" s="316">
        <v>22</v>
      </c>
      <c r="D47" s="316">
        <v>20</v>
      </c>
      <c r="E47" s="315">
        <f t="shared" si="0"/>
        <v>42</v>
      </c>
      <c r="F47" s="316">
        <v>185</v>
      </c>
      <c r="G47" s="316">
        <v>131</v>
      </c>
      <c r="H47" s="315">
        <f t="shared" si="1"/>
        <v>316</v>
      </c>
      <c r="I47" s="91"/>
      <c r="J47" s="94"/>
      <c r="K47" s="91"/>
    </row>
    <row r="48" spans="1:11" ht="30" customHeight="1">
      <c r="A48" s="551"/>
      <c r="B48" s="136" t="s">
        <v>347</v>
      </c>
      <c r="C48" s="316">
        <v>16</v>
      </c>
      <c r="D48" s="316">
        <v>10</v>
      </c>
      <c r="E48" s="315">
        <f t="shared" si="0"/>
        <v>26</v>
      </c>
      <c r="F48" s="316">
        <v>232</v>
      </c>
      <c r="G48" s="316">
        <v>132</v>
      </c>
      <c r="H48" s="315">
        <f>SUM(F48:G48)</f>
        <v>364</v>
      </c>
      <c r="I48" s="91"/>
      <c r="J48" s="94"/>
      <c r="K48" s="91"/>
    </row>
    <row r="49" spans="1:11" ht="30" customHeight="1">
      <c r="A49" s="551"/>
      <c r="B49" s="136" t="s">
        <v>76</v>
      </c>
      <c r="C49" s="316">
        <v>13</v>
      </c>
      <c r="D49" s="316">
        <v>12</v>
      </c>
      <c r="E49" s="315">
        <f t="shared" si="0"/>
        <v>25</v>
      </c>
      <c r="F49" s="316">
        <v>154</v>
      </c>
      <c r="G49" s="316">
        <v>119</v>
      </c>
      <c r="H49" s="315">
        <f t="shared" si="1"/>
        <v>273</v>
      </c>
      <c r="I49" s="91"/>
      <c r="J49" s="94"/>
      <c r="K49" s="91"/>
    </row>
    <row r="50" spans="1:11" ht="30" customHeight="1">
      <c r="A50" s="551"/>
      <c r="B50" s="136" t="s">
        <v>331</v>
      </c>
      <c r="C50" s="316">
        <v>156</v>
      </c>
      <c r="D50" s="316">
        <v>42</v>
      </c>
      <c r="E50" s="315">
        <f t="shared" si="0"/>
        <v>198</v>
      </c>
      <c r="F50" s="316">
        <v>3109</v>
      </c>
      <c r="G50" s="316">
        <v>573</v>
      </c>
      <c r="H50" s="315">
        <f t="shared" si="1"/>
        <v>3682</v>
      </c>
      <c r="I50" s="91"/>
      <c r="J50" s="94"/>
      <c r="K50" s="91"/>
    </row>
    <row r="51" spans="1:11" ht="25.5">
      <c r="A51" s="552"/>
      <c r="B51" s="136" t="s">
        <v>332</v>
      </c>
      <c r="C51" s="316">
        <v>72</v>
      </c>
      <c r="D51" s="316">
        <v>19</v>
      </c>
      <c r="E51" s="315">
        <f t="shared" si="0"/>
        <v>91</v>
      </c>
      <c r="F51" s="316">
        <v>1119</v>
      </c>
      <c r="G51" s="316">
        <v>328</v>
      </c>
      <c r="H51" s="315">
        <f t="shared" si="1"/>
        <v>1447</v>
      </c>
      <c r="I51" s="91"/>
      <c r="J51" s="94"/>
      <c r="K51" s="91"/>
    </row>
    <row r="52" spans="1:10" s="139" customFormat="1" ht="24.75" customHeight="1">
      <c r="A52" s="550">
        <v>4</v>
      </c>
      <c r="B52" s="137" t="s">
        <v>54</v>
      </c>
      <c r="C52" s="316">
        <f>C39+C41+C43</f>
        <v>1553</v>
      </c>
      <c r="D52" s="316">
        <f>D39+D41+D43</f>
        <v>741</v>
      </c>
      <c r="E52" s="315">
        <f t="shared" si="0"/>
        <v>2294</v>
      </c>
      <c r="F52" s="316">
        <f>F39+F41+F43</f>
        <v>17274</v>
      </c>
      <c r="G52" s="316">
        <f>G39+G41+G43</f>
        <v>7014</v>
      </c>
      <c r="H52" s="315">
        <f t="shared" si="1"/>
        <v>24288</v>
      </c>
      <c r="I52" s="138"/>
      <c r="J52" s="94"/>
    </row>
    <row r="53" spans="1:10" s="139" customFormat="1" ht="27" customHeight="1">
      <c r="A53" s="551"/>
      <c r="B53" s="136" t="s">
        <v>148</v>
      </c>
      <c r="C53" s="316">
        <v>0</v>
      </c>
      <c r="D53" s="316">
        <v>0</v>
      </c>
      <c r="E53" s="315">
        <f t="shared" si="0"/>
        <v>0</v>
      </c>
      <c r="F53" s="316">
        <v>1</v>
      </c>
      <c r="G53" s="316">
        <v>0</v>
      </c>
      <c r="H53" s="315">
        <f t="shared" si="1"/>
        <v>1</v>
      </c>
      <c r="I53" s="138"/>
      <c r="J53" s="94"/>
    </row>
    <row r="54" spans="1:10" s="139" customFormat="1" ht="24.75" customHeight="1">
      <c r="A54" s="551"/>
      <c r="B54" s="136" t="s">
        <v>134</v>
      </c>
      <c r="C54" s="316">
        <v>0</v>
      </c>
      <c r="D54" s="316">
        <v>0</v>
      </c>
      <c r="E54" s="315">
        <f t="shared" si="0"/>
        <v>0</v>
      </c>
      <c r="F54" s="316">
        <v>0</v>
      </c>
      <c r="G54" s="316">
        <v>0</v>
      </c>
      <c r="H54" s="315">
        <f t="shared" si="1"/>
        <v>0</v>
      </c>
      <c r="I54" s="138"/>
      <c r="J54" s="94"/>
    </row>
    <row r="55" spans="1:10" s="139" customFormat="1" ht="24.75" customHeight="1">
      <c r="A55" s="551"/>
      <c r="B55" s="136" t="s">
        <v>79</v>
      </c>
      <c r="C55" s="316">
        <v>405</v>
      </c>
      <c r="D55" s="316">
        <v>299</v>
      </c>
      <c r="E55" s="315">
        <f t="shared" si="0"/>
        <v>704</v>
      </c>
      <c r="F55" s="316">
        <v>2642</v>
      </c>
      <c r="G55" s="316">
        <v>2070</v>
      </c>
      <c r="H55" s="315">
        <f t="shared" si="1"/>
        <v>4712</v>
      </c>
      <c r="I55" s="138"/>
      <c r="J55" s="94"/>
    </row>
    <row r="56" spans="1:10" s="139" customFormat="1" ht="19.5" customHeight="1">
      <c r="A56" s="552"/>
      <c r="B56" s="140" t="s">
        <v>342</v>
      </c>
      <c r="C56" s="319">
        <v>878</v>
      </c>
      <c r="D56" s="319">
        <v>325</v>
      </c>
      <c r="E56" s="315">
        <f t="shared" si="0"/>
        <v>1203</v>
      </c>
      <c r="F56" s="319">
        <v>8241</v>
      </c>
      <c r="G56" s="319">
        <v>2788</v>
      </c>
      <c r="H56" s="315">
        <f t="shared" si="1"/>
        <v>11029</v>
      </c>
      <c r="I56" s="138"/>
      <c r="J56" s="94"/>
    </row>
    <row r="57" spans="1:10" s="139" customFormat="1" ht="22.5" customHeight="1">
      <c r="A57" s="554" t="s">
        <v>60</v>
      </c>
      <c r="B57" s="555"/>
      <c r="C57" s="561" t="s">
        <v>378</v>
      </c>
      <c r="D57" s="562"/>
      <c r="E57" s="562"/>
      <c r="F57" s="562"/>
      <c r="G57" s="562"/>
      <c r="H57" s="563"/>
      <c r="I57" s="138"/>
      <c r="J57" s="94"/>
    </row>
    <row r="58" spans="1:10" s="139" customFormat="1" ht="24.75" customHeight="1">
      <c r="A58" s="564" t="s">
        <v>118</v>
      </c>
      <c r="B58" s="565"/>
      <c r="C58" s="565"/>
      <c r="D58" s="565"/>
      <c r="E58" s="565"/>
      <c r="F58" s="565"/>
      <c r="G58" s="565"/>
      <c r="H58" s="565"/>
      <c r="I58" s="138"/>
      <c r="J58" s="94"/>
    </row>
    <row r="59" spans="1:11" ht="24.75" customHeight="1">
      <c r="A59" s="559">
        <v>1</v>
      </c>
      <c r="B59" s="130" t="s">
        <v>69</v>
      </c>
      <c r="C59" s="320">
        <v>109</v>
      </c>
      <c r="D59" s="320">
        <v>80</v>
      </c>
      <c r="E59" s="320">
        <f>C59+D59</f>
        <v>189</v>
      </c>
      <c r="F59" s="320">
        <v>558</v>
      </c>
      <c r="G59" s="320">
        <v>484</v>
      </c>
      <c r="H59" s="320">
        <f>F59+G59</f>
        <v>1042</v>
      </c>
      <c r="I59" s="91"/>
      <c r="J59" s="94"/>
      <c r="K59" s="91"/>
    </row>
    <row r="60" spans="1:11" ht="24.75" customHeight="1">
      <c r="A60" s="560"/>
      <c r="B60" s="131" t="s">
        <v>70</v>
      </c>
      <c r="C60" s="321">
        <v>0</v>
      </c>
      <c r="D60" s="321">
        <v>0</v>
      </c>
      <c r="E60" s="322">
        <v>0</v>
      </c>
      <c r="F60" s="321">
        <v>0</v>
      </c>
      <c r="G60" s="323">
        <v>1</v>
      </c>
      <c r="H60" s="320">
        <f aca="true" t="shared" si="2" ref="H60:H76">F60+G60</f>
        <v>1</v>
      </c>
      <c r="I60" s="91"/>
      <c r="J60" s="94"/>
      <c r="K60" s="91"/>
    </row>
    <row r="61" spans="1:11" ht="24.75" customHeight="1">
      <c r="A61" s="548">
        <v>2</v>
      </c>
      <c r="B61" s="132" t="s">
        <v>71</v>
      </c>
      <c r="C61" s="324">
        <v>68</v>
      </c>
      <c r="D61" s="324">
        <v>106</v>
      </c>
      <c r="E61" s="320">
        <f aca="true" t="shared" si="3" ref="E61:E76">C61+D61</f>
        <v>174</v>
      </c>
      <c r="F61" s="324">
        <v>435</v>
      </c>
      <c r="G61" s="324">
        <v>523</v>
      </c>
      <c r="H61" s="320">
        <f t="shared" si="2"/>
        <v>958</v>
      </c>
      <c r="I61" s="91"/>
      <c r="J61" s="94"/>
      <c r="K61" s="91"/>
    </row>
    <row r="62" spans="1:11" ht="24.75" customHeight="1">
      <c r="A62" s="549"/>
      <c r="B62" s="133" t="s">
        <v>72</v>
      </c>
      <c r="C62" s="324">
        <v>67</v>
      </c>
      <c r="D62" s="324">
        <v>104</v>
      </c>
      <c r="E62" s="320">
        <f t="shared" si="3"/>
        <v>171</v>
      </c>
      <c r="F62" s="324">
        <v>398</v>
      </c>
      <c r="G62" s="324">
        <v>491</v>
      </c>
      <c r="H62" s="320">
        <f t="shared" si="2"/>
        <v>889</v>
      </c>
      <c r="I62" s="91"/>
      <c r="J62" s="94"/>
      <c r="K62" s="91"/>
    </row>
    <row r="63" spans="1:11" ht="24.75" customHeight="1">
      <c r="A63" s="550">
        <v>3</v>
      </c>
      <c r="B63" s="134" t="s">
        <v>73</v>
      </c>
      <c r="C63" s="324">
        <v>1738</v>
      </c>
      <c r="D63" s="324">
        <v>1566</v>
      </c>
      <c r="E63" s="320">
        <f t="shared" si="3"/>
        <v>3304</v>
      </c>
      <c r="F63" s="324">
        <v>16099</v>
      </c>
      <c r="G63" s="324">
        <v>12601</v>
      </c>
      <c r="H63" s="320">
        <f t="shared" si="2"/>
        <v>28700</v>
      </c>
      <c r="I63" s="91"/>
      <c r="J63" s="94"/>
      <c r="K63" s="91"/>
    </row>
    <row r="64" spans="1:11" ht="30.75" customHeight="1">
      <c r="A64" s="551"/>
      <c r="B64" s="135" t="s">
        <v>139</v>
      </c>
      <c r="C64" s="324">
        <v>1</v>
      </c>
      <c r="D64" s="324">
        <v>9</v>
      </c>
      <c r="E64" s="320">
        <f t="shared" si="3"/>
        <v>10</v>
      </c>
      <c r="F64" s="324">
        <v>18</v>
      </c>
      <c r="G64" s="324">
        <v>138</v>
      </c>
      <c r="H64" s="320">
        <f t="shared" si="2"/>
        <v>156</v>
      </c>
      <c r="I64" s="91"/>
      <c r="J64" s="94"/>
      <c r="K64" s="91"/>
    </row>
    <row r="65" spans="1:11" ht="30.75" customHeight="1">
      <c r="A65" s="551"/>
      <c r="B65" s="135" t="s">
        <v>74</v>
      </c>
      <c r="C65" s="324">
        <v>85</v>
      </c>
      <c r="D65" s="324">
        <v>114</v>
      </c>
      <c r="E65" s="320">
        <f t="shared" si="3"/>
        <v>199</v>
      </c>
      <c r="F65" s="324">
        <v>579</v>
      </c>
      <c r="G65" s="324">
        <v>543</v>
      </c>
      <c r="H65" s="320">
        <f t="shared" si="2"/>
        <v>1122</v>
      </c>
      <c r="I65" s="91"/>
      <c r="J65" s="94"/>
      <c r="K65" s="91"/>
    </row>
    <row r="66" spans="1:11" ht="31.5" customHeight="1">
      <c r="A66" s="551"/>
      <c r="B66" s="135" t="s">
        <v>75</v>
      </c>
      <c r="C66" s="324">
        <v>385</v>
      </c>
      <c r="D66" s="324">
        <v>303</v>
      </c>
      <c r="E66" s="320">
        <f t="shared" si="3"/>
        <v>688</v>
      </c>
      <c r="F66" s="324">
        <v>2638</v>
      </c>
      <c r="G66" s="324">
        <v>2140</v>
      </c>
      <c r="H66" s="320">
        <f t="shared" si="2"/>
        <v>4778</v>
      </c>
      <c r="I66" s="91"/>
      <c r="J66" s="94"/>
      <c r="K66" s="91"/>
    </row>
    <row r="67" spans="1:11" ht="30" customHeight="1">
      <c r="A67" s="551"/>
      <c r="B67" s="136" t="s">
        <v>346</v>
      </c>
      <c r="C67" s="324">
        <v>353</v>
      </c>
      <c r="D67" s="324">
        <v>290</v>
      </c>
      <c r="E67" s="320">
        <f t="shared" si="3"/>
        <v>643</v>
      </c>
      <c r="F67" s="324">
        <v>2862</v>
      </c>
      <c r="G67" s="324">
        <v>2278</v>
      </c>
      <c r="H67" s="320">
        <f t="shared" si="2"/>
        <v>5140</v>
      </c>
      <c r="I67" s="91"/>
      <c r="J67" s="94"/>
      <c r="K67" s="91"/>
    </row>
    <row r="68" spans="1:11" ht="30" customHeight="1">
      <c r="A68" s="551"/>
      <c r="B68" s="136" t="s">
        <v>347</v>
      </c>
      <c r="C68" s="324">
        <v>154</v>
      </c>
      <c r="D68" s="324">
        <v>105</v>
      </c>
      <c r="E68" s="320">
        <f t="shared" si="3"/>
        <v>259</v>
      </c>
      <c r="F68" s="324">
        <v>2212</v>
      </c>
      <c r="G68" s="324">
        <v>1644</v>
      </c>
      <c r="H68" s="320">
        <f t="shared" si="2"/>
        <v>3856</v>
      </c>
      <c r="I68" s="91"/>
      <c r="J68" s="94"/>
      <c r="K68" s="91"/>
    </row>
    <row r="69" spans="1:11" ht="30" customHeight="1">
      <c r="A69" s="551"/>
      <c r="B69" s="136" t="s">
        <v>76</v>
      </c>
      <c r="C69" s="324">
        <v>556</v>
      </c>
      <c r="D69" s="324">
        <v>464</v>
      </c>
      <c r="E69" s="320">
        <f t="shared" si="3"/>
        <v>1020</v>
      </c>
      <c r="F69" s="324">
        <v>2983</v>
      </c>
      <c r="G69" s="324">
        <v>3175</v>
      </c>
      <c r="H69" s="320">
        <f t="shared" si="2"/>
        <v>6158</v>
      </c>
      <c r="I69" s="91"/>
      <c r="J69" s="94"/>
      <c r="K69" s="91"/>
    </row>
    <row r="70" spans="1:11" ht="30" customHeight="1">
      <c r="A70" s="551"/>
      <c r="B70" s="136" t="s">
        <v>331</v>
      </c>
      <c r="C70" s="324">
        <v>213</v>
      </c>
      <c r="D70" s="324">
        <v>252</v>
      </c>
      <c r="E70" s="320">
        <f t="shared" si="3"/>
        <v>465</v>
      </c>
      <c r="F70" s="324">
        <v>4216</v>
      </c>
      <c r="G70" s="324">
        <v>2389</v>
      </c>
      <c r="H70" s="320">
        <f t="shared" si="2"/>
        <v>6605</v>
      </c>
      <c r="I70" s="91"/>
      <c r="J70" s="94"/>
      <c r="K70" s="91"/>
    </row>
    <row r="71" spans="1:11" ht="25.5">
      <c r="A71" s="552"/>
      <c r="B71" s="136" t="s">
        <v>332</v>
      </c>
      <c r="C71" s="324">
        <v>61</v>
      </c>
      <c r="D71" s="324">
        <v>37</v>
      </c>
      <c r="E71" s="320">
        <f t="shared" si="3"/>
        <v>98</v>
      </c>
      <c r="F71" s="324">
        <v>355</v>
      </c>
      <c r="G71" s="324">
        <v>203</v>
      </c>
      <c r="H71" s="320">
        <f t="shared" si="2"/>
        <v>558</v>
      </c>
      <c r="I71" s="91"/>
      <c r="J71" s="94"/>
      <c r="K71" s="91"/>
    </row>
    <row r="72" spans="1:10" s="139" customFormat="1" ht="24.75" customHeight="1">
      <c r="A72" s="550">
        <v>4</v>
      </c>
      <c r="B72" s="137" t="s">
        <v>54</v>
      </c>
      <c r="C72" s="324">
        <f>C59+C61+C63</f>
        <v>1915</v>
      </c>
      <c r="D72" s="324">
        <f>D59+D61+D63</f>
        <v>1752</v>
      </c>
      <c r="E72" s="320">
        <f t="shared" si="3"/>
        <v>3667</v>
      </c>
      <c r="F72" s="324">
        <f>F59+F61+F63</f>
        <v>17092</v>
      </c>
      <c r="G72" s="324">
        <f>G59+G61+G63</f>
        <v>13608</v>
      </c>
      <c r="H72" s="320">
        <f t="shared" si="2"/>
        <v>30700</v>
      </c>
      <c r="I72" s="138"/>
      <c r="J72" s="94"/>
    </row>
    <row r="73" spans="1:10" s="139" customFormat="1" ht="27" customHeight="1">
      <c r="A73" s="551"/>
      <c r="B73" s="136" t="s">
        <v>148</v>
      </c>
      <c r="C73" s="326">
        <v>0</v>
      </c>
      <c r="D73" s="326">
        <v>0</v>
      </c>
      <c r="E73" s="322">
        <f t="shared" si="3"/>
        <v>0</v>
      </c>
      <c r="F73" s="326">
        <v>0</v>
      </c>
      <c r="G73" s="324">
        <v>1</v>
      </c>
      <c r="H73" s="320">
        <f t="shared" si="2"/>
        <v>1</v>
      </c>
      <c r="I73" s="138"/>
      <c r="J73" s="94"/>
    </row>
    <row r="74" spans="1:10" s="139" customFormat="1" ht="24.75" customHeight="1">
      <c r="A74" s="551"/>
      <c r="B74" s="136" t="s">
        <v>134</v>
      </c>
      <c r="C74" s="326">
        <v>0</v>
      </c>
      <c r="D74" s="326">
        <v>0</v>
      </c>
      <c r="E74" s="322">
        <f t="shared" si="3"/>
        <v>0</v>
      </c>
      <c r="F74" s="326">
        <v>0</v>
      </c>
      <c r="G74" s="324">
        <v>1</v>
      </c>
      <c r="H74" s="320">
        <f t="shared" si="2"/>
        <v>1</v>
      </c>
      <c r="I74" s="138"/>
      <c r="J74" s="94"/>
    </row>
    <row r="75" spans="1:10" s="139" customFormat="1" ht="24.75" customHeight="1">
      <c r="A75" s="551"/>
      <c r="B75" s="136" t="s">
        <v>79</v>
      </c>
      <c r="C75" s="324">
        <v>5</v>
      </c>
      <c r="D75" s="324">
        <v>3</v>
      </c>
      <c r="E75" s="320">
        <f t="shared" si="3"/>
        <v>8</v>
      </c>
      <c r="F75" s="324">
        <v>48</v>
      </c>
      <c r="G75" s="324">
        <v>61</v>
      </c>
      <c r="H75" s="320">
        <f t="shared" si="2"/>
        <v>109</v>
      </c>
      <c r="I75" s="138"/>
      <c r="J75" s="94"/>
    </row>
    <row r="76" spans="1:10" s="139" customFormat="1" ht="19.5" customHeight="1">
      <c r="A76" s="552"/>
      <c r="B76" s="140" t="s">
        <v>342</v>
      </c>
      <c r="C76" s="325">
        <v>398</v>
      </c>
      <c r="D76" s="325">
        <v>404</v>
      </c>
      <c r="E76" s="320">
        <f t="shared" si="3"/>
        <v>802</v>
      </c>
      <c r="F76" s="325">
        <v>2825</v>
      </c>
      <c r="G76" s="325">
        <v>2562</v>
      </c>
      <c r="H76" s="320">
        <f t="shared" si="2"/>
        <v>5387</v>
      </c>
      <c r="I76" s="138"/>
      <c r="J76" s="94"/>
    </row>
    <row r="77" spans="1:10" s="139" customFormat="1" ht="49.5" customHeight="1">
      <c r="A77" s="554" t="s">
        <v>60</v>
      </c>
      <c r="B77" s="555"/>
      <c r="C77" s="567" t="s">
        <v>383</v>
      </c>
      <c r="D77" s="567"/>
      <c r="E77" s="567"/>
      <c r="F77" s="567"/>
      <c r="G77" s="567"/>
      <c r="H77" s="567"/>
      <c r="I77" s="138"/>
      <c r="J77" s="94"/>
    </row>
    <row r="78" spans="1:10" s="139" customFormat="1" ht="24.75" customHeight="1">
      <c r="A78" s="564" t="s">
        <v>122</v>
      </c>
      <c r="B78" s="565"/>
      <c r="C78" s="565"/>
      <c r="D78" s="565"/>
      <c r="E78" s="565"/>
      <c r="F78" s="565"/>
      <c r="G78" s="565"/>
      <c r="H78" s="565"/>
      <c r="I78" s="138"/>
      <c r="J78" s="94"/>
    </row>
    <row r="79" spans="1:11" ht="24.75" customHeight="1">
      <c r="A79" s="559">
        <v>1</v>
      </c>
      <c r="B79" s="130" t="s">
        <v>69</v>
      </c>
      <c r="C79" s="327">
        <v>152</v>
      </c>
      <c r="D79" s="327">
        <v>55</v>
      </c>
      <c r="E79" s="327">
        <v>207</v>
      </c>
      <c r="F79" s="327">
        <v>1503</v>
      </c>
      <c r="G79" s="327">
        <v>418</v>
      </c>
      <c r="H79" s="327">
        <v>1921</v>
      </c>
      <c r="I79" s="91"/>
      <c r="J79" s="94"/>
      <c r="K79" s="91"/>
    </row>
    <row r="80" spans="1:11" ht="24.75" customHeight="1">
      <c r="A80" s="560"/>
      <c r="B80" s="131" t="s">
        <v>70</v>
      </c>
      <c r="C80" s="328">
        <v>58</v>
      </c>
      <c r="D80" s="328">
        <v>10</v>
      </c>
      <c r="E80" s="328">
        <v>68</v>
      </c>
      <c r="F80" s="328">
        <v>617</v>
      </c>
      <c r="G80" s="328">
        <v>95</v>
      </c>
      <c r="H80" s="328">
        <v>712</v>
      </c>
      <c r="I80" s="91"/>
      <c r="J80" s="94"/>
      <c r="K80" s="91"/>
    </row>
    <row r="81" spans="1:11" ht="24.75" customHeight="1">
      <c r="A81" s="548">
        <v>2</v>
      </c>
      <c r="B81" s="132" t="s">
        <v>71</v>
      </c>
      <c r="C81" s="329">
        <v>1339</v>
      </c>
      <c r="D81" s="329">
        <v>1330</v>
      </c>
      <c r="E81" s="329">
        <v>2669</v>
      </c>
      <c r="F81" s="329">
        <v>24632</v>
      </c>
      <c r="G81" s="329">
        <v>25479</v>
      </c>
      <c r="H81" s="329">
        <v>50111</v>
      </c>
      <c r="I81" s="91"/>
      <c r="J81" s="94"/>
      <c r="K81" s="91"/>
    </row>
    <row r="82" spans="1:11" ht="24.75" customHeight="1">
      <c r="A82" s="549"/>
      <c r="B82" s="133" t="s">
        <v>72</v>
      </c>
      <c r="C82" s="329">
        <v>1305</v>
      </c>
      <c r="D82" s="329">
        <v>1305</v>
      </c>
      <c r="E82" s="329">
        <v>2610</v>
      </c>
      <c r="F82" s="329">
        <v>24292</v>
      </c>
      <c r="G82" s="329">
        <v>25315</v>
      </c>
      <c r="H82" s="329">
        <v>49607</v>
      </c>
      <c r="I82" s="91"/>
      <c r="J82" s="94"/>
      <c r="K82" s="91"/>
    </row>
    <row r="83" spans="1:11" ht="24.75" customHeight="1">
      <c r="A83" s="550">
        <v>3</v>
      </c>
      <c r="B83" s="134" t="s">
        <v>73</v>
      </c>
      <c r="C83" s="329">
        <v>1121</v>
      </c>
      <c r="D83" s="329">
        <v>292</v>
      </c>
      <c r="E83" s="329">
        <v>1413</v>
      </c>
      <c r="F83" s="329">
        <v>7231</v>
      </c>
      <c r="G83" s="329">
        <v>2308</v>
      </c>
      <c r="H83" s="329">
        <v>9539</v>
      </c>
      <c r="I83" s="91"/>
      <c r="J83" s="94"/>
      <c r="K83" s="91"/>
    </row>
    <row r="84" spans="1:11" ht="30.75" customHeight="1">
      <c r="A84" s="551"/>
      <c r="B84" s="135" t="s">
        <v>139</v>
      </c>
      <c r="C84" s="329">
        <v>8</v>
      </c>
      <c r="D84" s="329">
        <v>10</v>
      </c>
      <c r="E84" s="329">
        <v>18</v>
      </c>
      <c r="F84" s="329">
        <v>247</v>
      </c>
      <c r="G84" s="329">
        <v>102</v>
      </c>
      <c r="H84" s="329">
        <v>349</v>
      </c>
      <c r="I84" s="91"/>
      <c r="J84" s="94"/>
      <c r="K84" s="91"/>
    </row>
    <row r="85" spans="1:11" ht="30.75" customHeight="1">
      <c r="A85" s="551"/>
      <c r="B85" s="135" t="s">
        <v>74</v>
      </c>
      <c r="C85" s="329">
        <v>8</v>
      </c>
      <c r="D85" s="329">
        <v>10</v>
      </c>
      <c r="E85" s="329">
        <v>18</v>
      </c>
      <c r="F85" s="329">
        <v>139</v>
      </c>
      <c r="G85" s="329">
        <v>179</v>
      </c>
      <c r="H85" s="329">
        <v>318</v>
      </c>
      <c r="I85" s="91"/>
      <c r="J85" s="94"/>
      <c r="K85" s="91"/>
    </row>
    <row r="86" spans="1:11" ht="31.5" customHeight="1">
      <c r="A86" s="551"/>
      <c r="B86" s="135" t="s">
        <v>75</v>
      </c>
      <c r="C86" s="329">
        <v>25</v>
      </c>
      <c r="D86" s="329">
        <v>25</v>
      </c>
      <c r="E86" s="329">
        <v>50</v>
      </c>
      <c r="F86" s="329">
        <v>144</v>
      </c>
      <c r="G86" s="329">
        <v>109</v>
      </c>
      <c r="H86" s="329">
        <v>253</v>
      </c>
      <c r="I86" s="91"/>
      <c r="J86" s="94"/>
      <c r="K86" s="91"/>
    </row>
    <row r="87" spans="1:11" ht="30" customHeight="1">
      <c r="A87" s="551"/>
      <c r="B87" s="136" t="s">
        <v>346</v>
      </c>
      <c r="C87" s="329">
        <v>29</v>
      </c>
      <c r="D87" s="329">
        <v>30</v>
      </c>
      <c r="E87" s="329">
        <v>59</v>
      </c>
      <c r="F87" s="329">
        <v>411</v>
      </c>
      <c r="G87" s="329">
        <v>321</v>
      </c>
      <c r="H87" s="329">
        <v>732</v>
      </c>
      <c r="I87" s="91"/>
      <c r="J87" s="94"/>
      <c r="K87" s="91"/>
    </row>
    <row r="88" spans="1:11" ht="30" customHeight="1">
      <c r="A88" s="551"/>
      <c r="B88" s="136" t="s">
        <v>347</v>
      </c>
      <c r="C88" s="329">
        <v>33</v>
      </c>
      <c r="D88" s="329">
        <v>23</v>
      </c>
      <c r="E88" s="329">
        <v>56</v>
      </c>
      <c r="F88" s="329">
        <v>246</v>
      </c>
      <c r="G88" s="329">
        <v>294</v>
      </c>
      <c r="H88" s="329">
        <v>540</v>
      </c>
      <c r="I88" s="91"/>
      <c r="J88" s="94"/>
      <c r="K88" s="91"/>
    </row>
    <row r="89" spans="1:11" ht="30" customHeight="1">
      <c r="A89" s="551"/>
      <c r="B89" s="136" t="s">
        <v>76</v>
      </c>
      <c r="C89" s="329">
        <v>18</v>
      </c>
      <c r="D89" s="329">
        <v>32</v>
      </c>
      <c r="E89" s="329">
        <v>50</v>
      </c>
      <c r="F89" s="329">
        <v>169</v>
      </c>
      <c r="G89" s="329">
        <v>297</v>
      </c>
      <c r="H89" s="329">
        <v>466</v>
      </c>
      <c r="I89" s="91"/>
      <c r="J89" s="94"/>
      <c r="K89" s="91"/>
    </row>
    <row r="90" spans="1:11" ht="30" customHeight="1">
      <c r="A90" s="551"/>
      <c r="B90" s="136" t="s">
        <v>331</v>
      </c>
      <c r="C90" s="329">
        <v>81</v>
      </c>
      <c r="D90" s="329">
        <v>18</v>
      </c>
      <c r="E90" s="329">
        <v>99</v>
      </c>
      <c r="F90" s="329">
        <v>605</v>
      </c>
      <c r="G90" s="329">
        <v>157</v>
      </c>
      <c r="H90" s="329">
        <v>762</v>
      </c>
      <c r="I90" s="91"/>
      <c r="J90" s="94"/>
      <c r="K90" s="91"/>
    </row>
    <row r="91" spans="1:11" ht="25.5">
      <c r="A91" s="552"/>
      <c r="B91" s="136" t="s">
        <v>332</v>
      </c>
      <c r="C91" s="329">
        <v>2</v>
      </c>
      <c r="D91" s="329">
        <v>1</v>
      </c>
      <c r="E91" s="329">
        <v>3</v>
      </c>
      <c r="F91" s="329">
        <v>59</v>
      </c>
      <c r="G91" s="329">
        <v>4</v>
      </c>
      <c r="H91" s="329">
        <v>63</v>
      </c>
      <c r="I91" s="91"/>
      <c r="J91" s="94"/>
      <c r="K91" s="91"/>
    </row>
    <row r="92" spans="1:10" s="139" customFormat="1" ht="24.75" customHeight="1">
      <c r="A92" s="550">
        <v>4</v>
      </c>
      <c r="B92" s="137" t="s">
        <v>54</v>
      </c>
      <c r="C92" s="329">
        <v>2612</v>
      </c>
      <c r="D92" s="329">
        <v>1677</v>
      </c>
      <c r="E92" s="329">
        <v>4289</v>
      </c>
      <c r="F92" s="329">
        <v>33366</v>
      </c>
      <c r="G92" s="329">
        <v>28205</v>
      </c>
      <c r="H92" s="329">
        <v>61571</v>
      </c>
      <c r="I92" s="138"/>
      <c r="J92" s="94"/>
    </row>
    <row r="93" spans="1:10" s="139" customFormat="1" ht="27" customHeight="1">
      <c r="A93" s="551"/>
      <c r="B93" s="136" t="s">
        <v>148</v>
      </c>
      <c r="C93" s="329">
        <v>0</v>
      </c>
      <c r="D93" s="329">
        <v>1</v>
      </c>
      <c r="E93" s="329">
        <v>1</v>
      </c>
      <c r="F93" s="329">
        <v>1</v>
      </c>
      <c r="G93" s="329">
        <v>3</v>
      </c>
      <c r="H93" s="329">
        <v>4</v>
      </c>
      <c r="I93" s="138"/>
      <c r="J93" s="94"/>
    </row>
    <row r="94" spans="1:10" s="139" customFormat="1" ht="24.75" customHeight="1">
      <c r="A94" s="551"/>
      <c r="B94" s="136" t="s">
        <v>134</v>
      </c>
      <c r="C94" s="329">
        <v>0</v>
      </c>
      <c r="D94" s="329">
        <v>0</v>
      </c>
      <c r="E94" s="329">
        <v>0</v>
      </c>
      <c r="F94" s="329">
        <v>0</v>
      </c>
      <c r="G94" s="329">
        <v>0</v>
      </c>
      <c r="H94" s="329">
        <v>0</v>
      </c>
      <c r="I94" s="138"/>
      <c r="J94" s="94"/>
    </row>
    <row r="95" spans="1:10" s="139" customFormat="1" ht="24.75" customHeight="1">
      <c r="A95" s="551"/>
      <c r="B95" s="136" t="s">
        <v>79</v>
      </c>
      <c r="C95" s="329">
        <v>50</v>
      </c>
      <c r="D95" s="329">
        <v>46</v>
      </c>
      <c r="E95" s="329">
        <v>96</v>
      </c>
      <c r="F95" s="329">
        <v>404</v>
      </c>
      <c r="G95" s="329">
        <v>509</v>
      </c>
      <c r="H95" s="329">
        <v>913</v>
      </c>
      <c r="I95" s="138"/>
      <c r="J95" s="94"/>
    </row>
    <row r="96" spans="1:10" s="139" customFormat="1" ht="19.5" customHeight="1">
      <c r="A96" s="552"/>
      <c r="B96" s="140" t="s">
        <v>342</v>
      </c>
      <c r="C96" s="330">
        <v>1195</v>
      </c>
      <c r="D96" s="330">
        <v>856</v>
      </c>
      <c r="E96" s="330">
        <v>2051</v>
      </c>
      <c r="F96" s="330">
        <v>15626</v>
      </c>
      <c r="G96" s="330">
        <v>13586</v>
      </c>
      <c r="H96" s="330">
        <v>29212</v>
      </c>
      <c r="I96" s="138"/>
      <c r="J96" s="94"/>
    </row>
    <row r="97" spans="1:10" s="139" customFormat="1" ht="79.5" customHeight="1">
      <c r="A97" s="554" t="s">
        <v>60</v>
      </c>
      <c r="B97" s="555"/>
      <c r="C97" s="556" t="s">
        <v>382</v>
      </c>
      <c r="D97" s="557"/>
      <c r="E97" s="557"/>
      <c r="F97" s="557"/>
      <c r="G97" s="557"/>
      <c r="H97" s="558"/>
      <c r="I97" s="138"/>
      <c r="J97" s="94"/>
    </row>
    <row r="98" spans="1:10" s="314" customFormat="1" ht="16.5" customHeight="1">
      <c r="A98" s="311"/>
      <c r="B98" s="311"/>
      <c r="C98" s="311"/>
      <c r="D98" s="311"/>
      <c r="E98" s="311"/>
      <c r="F98" s="311"/>
      <c r="G98" s="311"/>
      <c r="H98" s="311"/>
      <c r="I98" s="312"/>
      <c r="J98" s="313"/>
    </row>
    <row r="99" spans="1:2" s="2" customFormat="1" ht="12.75">
      <c r="A99" s="553" t="s">
        <v>55</v>
      </c>
      <c r="B99" s="553"/>
    </row>
    <row r="100" spans="1:2" s="2" customFormat="1" ht="15" customHeight="1">
      <c r="A100" s="553" t="s">
        <v>56</v>
      </c>
      <c r="B100" s="553"/>
    </row>
  </sheetData>
  <sheetProtection selectLockedCells="1" selectUnlockedCells="1"/>
  <mergeCells count="45">
    <mergeCell ref="A1:H1"/>
    <mergeCell ref="A3:B3"/>
    <mergeCell ref="C3:H3"/>
    <mergeCell ref="A5:B5"/>
    <mergeCell ref="C5:H5"/>
    <mergeCell ref="A12:H12"/>
    <mergeCell ref="A8:H8"/>
    <mergeCell ref="A9:H9"/>
    <mergeCell ref="A7:H7"/>
    <mergeCell ref="A11:E11"/>
    <mergeCell ref="C37:H37"/>
    <mergeCell ref="A19:A20"/>
    <mergeCell ref="A21:A22"/>
    <mergeCell ref="A15:A16"/>
    <mergeCell ref="B15:B16"/>
    <mergeCell ref="A18:H18"/>
    <mergeCell ref="A32:A36"/>
    <mergeCell ref="F15:H15"/>
    <mergeCell ref="A39:A40"/>
    <mergeCell ref="C15:E15"/>
    <mergeCell ref="A38:H38"/>
    <mergeCell ref="A23:A31"/>
    <mergeCell ref="A13:H13"/>
    <mergeCell ref="A78:H78"/>
    <mergeCell ref="A77:B77"/>
    <mergeCell ref="C77:H77"/>
    <mergeCell ref="A41:A42"/>
    <mergeCell ref="A37:B37"/>
    <mergeCell ref="A79:A80"/>
    <mergeCell ref="A43:A51"/>
    <mergeCell ref="A52:A56"/>
    <mergeCell ref="A57:B57"/>
    <mergeCell ref="C57:H57"/>
    <mergeCell ref="A58:H58"/>
    <mergeCell ref="A59:A60"/>
    <mergeCell ref="A61:A62"/>
    <mergeCell ref="A63:A71"/>
    <mergeCell ref="A72:A76"/>
    <mergeCell ref="A81:A82"/>
    <mergeCell ref="A83:A91"/>
    <mergeCell ref="A92:A96"/>
    <mergeCell ref="A100:B100"/>
    <mergeCell ref="A97:B97"/>
    <mergeCell ref="C97:H97"/>
    <mergeCell ref="A99:B99"/>
  </mergeCells>
  <printOptions horizontalCentered="1"/>
  <pageMargins left="0.7875" right="0.7875" top="0.7875000000000001" bottom="0.7875" header="0.5118055555555556" footer="0.5118055555555556"/>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A1:M40"/>
  <sheetViews>
    <sheetView view="pageBreakPreview" zoomScale="120" zoomScaleSheetLayoutView="120" zoomScalePageLayoutView="0" workbookViewId="0" topLeftCell="A1">
      <selection activeCell="J7" sqref="J7"/>
    </sheetView>
  </sheetViews>
  <sheetFormatPr defaultColWidth="9.140625" defaultRowHeight="12.75"/>
  <cols>
    <col min="1" max="1" width="3.7109375" style="92" customWidth="1"/>
    <col min="2" max="2" width="23.00390625" style="92" customWidth="1"/>
    <col min="3" max="8" width="11.8515625" style="92" customWidth="1"/>
    <col min="9" max="16384" width="9.140625" style="92" customWidth="1"/>
  </cols>
  <sheetData>
    <row r="1" spans="1:8" s="2" customFormat="1" ht="30" customHeight="1">
      <c r="A1" s="579" t="s">
        <v>261</v>
      </c>
      <c r="B1" s="579"/>
      <c r="C1" s="579"/>
      <c r="D1" s="579"/>
      <c r="E1" s="579"/>
      <c r="F1" s="579"/>
      <c r="G1" s="579"/>
      <c r="H1" s="579"/>
    </row>
    <row r="2" spans="2:8" s="2" customFormat="1" ht="12.75">
      <c r="B2" s="141"/>
      <c r="C2" s="141"/>
      <c r="D2" s="141"/>
      <c r="E2" s="142"/>
      <c r="F2" s="141"/>
      <c r="G2" s="141"/>
      <c r="H2" s="141"/>
    </row>
    <row r="3" spans="1:8" ht="14.25">
      <c r="A3" s="530" t="s">
        <v>52</v>
      </c>
      <c r="B3" s="608"/>
      <c r="C3" s="605" t="s">
        <v>376</v>
      </c>
      <c r="D3" s="606"/>
      <c r="E3" s="606"/>
      <c r="F3" s="606"/>
      <c r="G3" s="606"/>
      <c r="H3" s="607"/>
    </row>
    <row r="4" spans="1:8" ht="14.25">
      <c r="A4" s="3"/>
      <c r="B4" s="143"/>
      <c r="C4" s="144"/>
      <c r="D4" s="144"/>
      <c r="E4" s="121"/>
      <c r="F4" s="121"/>
      <c r="G4" s="121"/>
      <c r="H4" s="121"/>
    </row>
    <row r="5" spans="1:8" ht="14.25">
      <c r="A5" s="530" t="s">
        <v>53</v>
      </c>
      <c r="B5" s="608"/>
      <c r="C5" s="531" t="s">
        <v>385</v>
      </c>
      <c r="D5" s="582"/>
      <c r="E5" s="582"/>
      <c r="F5" s="582"/>
      <c r="G5" s="582"/>
      <c r="H5" s="582"/>
    </row>
    <row r="6" spans="2:8" ht="12.75">
      <c r="B6" s="121"/>
      <c r="C6" s="121"/>
      <c r="D6" s="121"/>
      <c r="E6" s="121"/>
      <c r="F6" s="121"/>
      <c r="G6" s="121"/>
      <c r="H6" s="121"/>
    </row>
    <row r="7" spans="1:13" s="42" customFormat="1" ht="76.5" customHeight="1">
      <c r="A7" s="587" t="s">
        <v>266</v>
      </c>
      <c r="B7" s="587"/>
      <c r="C7" s="587"/>
      <c r="D7" s="587"/>
      <c r="E7" s="587"/>
      <c r="F7" s="587"/>
      <c r="G7" s="587"/>
      <c r="H7" s="587"/>
      <c r="I7" s="145"/>
      <c r="J7" s="145"/>
      <c r="K7" s="145"/>
      <c r="L7" s="145"/>
      <c r="M7" s="145"/>
    </row>
    <row r="8" spans="1:12" s="101" customFormat="1" ht="69" customHeight="1">
      <c r="A8" s="604" t="s">
        <v>262</v>
      </c>
      <c r="B8" s="604"/>
      <c r="C8" s="604"/>
      <c r="D8" s="604"/>
      <c r="E8" s="604"/>
      <c r="F8" s="604"/>
      <c r="G8" s="604"/>
      <c r="H8" s="604"/>
      <c r="I8" s="100"/>
      <c r="J8" s="100"/>
      <c r="K8" s="100"/>
      <c r="L8" s="100"/>
    </row>
    <row r="9" spans="1:12" s="101" customFormat="1" ht="66.75" customHeight="1">
      <c r="A9" s="585" t="s">
        <v>290</v>
      </c>
      <c r="B9" s="585"/>
      <c r="C9" s="585"/>
      <c r="D9" s="585"/>
      <c r="E9" s="585"/>
      <c r="F9" s="585"/>
      <c r="G9" s="585"/>
      <c r="H9" s="585"/>
      <c r="I9" s="100"/>
      <c r="J9" s="100"/>
      <c r="K9" s="100"/>
      <c r="L9" s="100"/>
    </row>
    <row r="10" spans="1:12" s="101" customFormat="1" ht="19.5" customHeight="1">
      <c r="A10" s="147"/>
      <c r="B10" s="147"/>
      <c r="C10" s="147"/>
      <c r="D10" s="147"/>
      <c r="E10" s="147"/>
      <c r="F10" s="147"/>
      <c r="G10" s="147"/>
      <c r="H10" s="147"/>
      <c r="I10" s="100"/>
      <c r="J10" s="100"/>
      <c r="K10" s="100"/>
      <c r="L10" s="100"/>
    </row>
    <row r="11" spans="1:12" s="101" customFormat="1" ht="15.75" customHeight="1">
      <c r="A11" s="520" t="s">
        <v>61</v>
      </c>
      <c r="B11" s="520"/>
      <c r="C11" s="520"/>
      <c r="D11" s="520"/>
      <c r="E11" s="520"/>
      <c r="F11" s="520"/>
      <c r="G11" s="520"/>
      <c r="H11" s="520"/>
      <c r="I11" s="99"/>
      <c r="J11" s="99"/>
      <c r="K11" s="99"/>
      <c r="L11" s="99"/>
    </row>
    <row r="12" spans="1:13" s="101" customFormat="1" ht="17.25" customHeight="1">
      <c r="A12" s="520" t="s">
        <v>62</v>
      </c>
      <c r="B12" s="520"/>
      <c r="C12" s="520"/>
      <c r="D12" s="520"/>
      <c r="E12" s="520"/>
      <c r="F12" s="520"/>
      <c r="G12" s="520"/>
      <c r="H12" s="520"/>
      <c r="I12" s="99"/>
      <c r="J12" s="99"/>
      <c r="K12" s="99"/>
      <c r="L12" s="99"/>
      <c r="M12" s="99"/>
    </row>
    <row r="13" spans="1:12" s="101" customFormat="1" ht="16.5" customHeight="1">
      <c r="A13" s="520" t="s">
        <v>63</v>
      </c>
      <c r="B13" s="520"/>
      <c r="C13" s="520"/>
      <c r="D13" s="520"/>
      <c r="E13" s="520"/>
      <c r="F13" s="520"/>
      <c r="G13" s="520"/>
      <c r="H13" s="520"/>
      <c r="I13" s="100"/>
      <c r="J13" s="100"/>
      <c r="K13" s="100"/>
      <c r="L13" s="100"/>
    </row>
    <row r="14" spans="2:12" s="101" customFormat="1" ht="12" customHeight="1" thickBot="1">
      <c r="B14" s="99"/>
      <c r="C14" s="100"/>
      <c r="D14" s="100"/>
      <c r="E14" s="100"/>
      <c r="F14" s="100"/>
      <c r="G14" s="100"/>
      <c r="H14" s="100"/>
      <c r="I14" s="100"/>
      <c r="J14" s="100"/>
      <c r="K14" s="100"/>
      <c r="L14" s="100"/>
    </row>
    <row r="15" spans="1:8" ht="17.25" customHeight="1">
      <c r="A15" s="609" t="s">
        <v>146</v>
      </c>
      <c r="B15" s="601" t="s">
        <v>135</v>
      </c>
      <c r="C15" s="601" t="s">
        <v>65</v>
      </c>
      <c r="D15" s="601"/>
      <c r="E15" s="601"/>
      <c r="F15" s="601" t="s">
        <v>66</v>
      </c>
      <c r="G15" s="601"/>
      <c r="H15" s="602"/>
    </row>
    <row r="16" spans="1:8" ht="14.25" customHeight="1">
      <c r="A16" s="610"/>
      <c r="B16" s="603"/>
      <c r="C16" s="106" t="s">
        <v>58</v>
      </c>
      <c r="D16" s="106" t="s">
        <v>59</v>
      </c>
      <c r="E16" s="106" t="s">
        <v>54</v>
      </c>
      <c r="F16" s="106" t="s">
        <v>58</v>
      </c>
      <c r="G16" s="106" t="s">
        <v>59</v>
      </c>
      <c r="H16" s="148" t="s">
        <v>54</v>
      </c>
    </row>
    <row r="17" spans="1:8" ht="12" customHeight="1" thickBot="1">
      <c r="A17" s="149">
        <v>1</v>
      </c>
      <c r="B17" s="150">
        <v>2</v>
      </c>
      <c r="C17" s="150">
        <v>3</v>
      </c>
      <c r="D17" s="150">
        <v>4</v>
      </c>
      <c r="E17" s="150">
        <v>5</v>
      </c>
      <c r="F17" s="150">
        <v>6</v>
      </c>
      <c r="G17" s="150">
        <v>7</v>
      </c>
      <c r="H17" s="151">
        <v>8</v>
      </c>
    </row>
    <row r="18" spans="1:8" ht="12" customHeight="1">
      <c r="A18" s="599" t="s">
        <v>115</v>
      </c>
      <c r="B18" s="600"/>
      <c r="C18" s="600"/>
      <c r="D18" s="600"/>
      <c r="E18" s="600"/>
      <c r="F18" s="600"/>
      <c r="G18" s="600"/>
      <c r="H18" s="600"/>
    </row>
    <row r="19" spans="1:8" ht="21" customHeight="1">
      <c r="A19" s="152">
        <v>1</v>
      </c>
      <c r="B19" s="153" t="s">
        <v>343</v>
      </c>
      <c r="C19" s="344">
        <v>39</v>
      </c>
      <c r="D19" s="344">
        <v>25</v>
      </c>
      <c r="E19" s="344">
        <v>64</v>
      </c>
      <c r="F19" s="344">
        <v>9799</v>
      </c>
      <c r="G19" s="344">
        <v>6624</v>
      </c>
      <c r="H19" s="344">
        <v>16423</v>
      </c>
    </row>
    <row r="20" spans="1:8" ht="31.5" customHeight="1">
      <c r="A20" s="589">
        <v>2</v>
      </c>
      <c r="B20" s="154" t="s">
        <v>357</v>
      </c>
      <c r="C20" s="345">
        <v>26</v>
      </c>
      <c r="D20" s="345">
        <v>58</v>
      </c>
      <c r="E20" s="344">
        <v>84</v>
      </c>
      <c r="F20" s="345">
        <v>658</v>
      </c>
      <c r="G20" s="345">
        <v>1239</v>
      </c>
      <c r="H20" s="344">
        <v>1897</v>
      </c>
    </row>
    <row r="21" spans="1:8" ht="31.5" customHeight="1">
      <c r="A21" s="590"/>
      <c r="B21" s="156" t="s">
        <v>358</v>
      </c>
      <c r="C21" s="345">
        <v>4</v>
      </c>
      <c r="D21" s="345">
        <v>0</v>
      </c>
      <c r="E21" s="344">
        <v>4</v>
      </c>
      <c r="F21" s="345">
        <v>39</v>
      </c>
      <c r="G21" s="345">
        <v>19</v>
      </c>
      <c r="H21" s="344">
        <v>58</v>
      </c>
    </row>
    <row r="22" spans="1:8" ht="15.75" customHeight="1">
      <c r="A22" s="591" t="s">
        <v>60</v>
      </c>
      <c r="B22" s="592"/>
      <c r="C22" s="598" t="s">
        <v>378</v>
      </c>
      <c r="D22" s="598"/>
      <c r="E22" s="598"/>
      <c r="F22" s="598"/>
      <c r="G22" s="598"/>
      <c r="H22" s="598"/>
    </row>
    <row r="23" spans="1:8" ht="12" customHeight="1">
      <c r="A23" s="596" t="s">
        <v>116</v>
      </c>
      <c r="B23" s="597"/>
      <c r="C23" s="597"/>
      <c r="D23" s="597"/>
      <c r="E23" s="597"/>
      <c r="F23" s="597"/>
      <c r="G23" s="597"/>
      <c r="H23" s="597"/>
    </row>
    <row r="24" spans="1:8" ht="21" customHeight="1">
      <c r="A24" s="152">
        <v>1</v>
      </c>
      <c r="B24" s="153" t="s">
        <v>343</v>
      </c>
      <c r="C24" s="346">
        <v>362</v>
      </c>
      <c r="D24" s="346">
        <v>260</v>
      </c>
      <c r="E24" s="346">
        <f>SUM(C24:D24)</f>
        <v>622</v>
      </c>
      <c r="F24" s="347">
        <v>3155</v>
      </c>
      <c r="G24" s="347">
        <v>1841</v>
      </c>
      <c r="H24" s="347">
        <f>SUM(F24:G24)</f>
        <v>4996</v>
      </c>
    </row>
    <row r="25" spans="1:8" ht="31.5" customHeight="1">
      <c r="A25" s="589">
        <v>2</v>
      </c>
      <c r="B25" s="154" t="s">
        <v>357</v>
      </c>
      <c r="C25" s="348">
        <v>99</v>
      </c>
      <c r="D25" s="348">
        <v>66</v>
      </c>
      <c r="E25" s="346">
        <f>SUM(C25:D25)</f>
        <v>165</v>
      </c>
      <c r="F25" s="349">
        <v>1252</v>
      </c>
      <c r="G25" s="349">
        <v>843</v>
      </c>
      <c r="H25" s="347">
        <f>SUM(F25:G25)</f>
        <v>2095</v>
      </c>
    </row>
    <row r="26" spans="1:8" ht="31.5" customHeight="1">
      <c r="A26" s="590"/>
      <c r="B26" s="156" t="s">
        <v>358</v>
      </c>
      <c r="C26" s="348">
        <v>16</v>
      </c>
      <c r="D26" s="348">
        <v>10</v>
      </c>
      <c r="E26" s="346">
        <f>SUM(C26:D26)</f>
        <v>26</v>
      </c>
      <c r="F26" s="349">
        <v>418</v>
      </c>
      <c r="G26" s="349">
        <v>181</v>
      </c>
      <c r="H26" s="347">
        <f>SUM(F26:G26)</f>
        <v>599</v>
      </c>
    </row>
    <row r="27" spans="1:8" ht="15.75" customHeight="1">
      <c r="A27" s="591" t="s">
        <v>60</v>
      </c>
      <c r="B27" s="592"/>
      <c r="C27" s="598" t="s">
        <v>378</v>
      </c>
      <c r="D27" s="598"/>
      <c r="E27" s="598"/>
      <c r="F27" s="598"/>
      <c r="G27" s="598"/>
      <c r="H27" s="598"/>
    </row>
    <row r="28" spans="1:8" ht="12" customHeight="1">
      <c r="A28" s="596" t="s">
        <v>118</v>
      </c>
      <c r="B28" s="597"/>
      <c r="C28" s="597"/>
      <c r="D28" s="597"/>
      <c r="E28" s="597"/>
      <c r="F28" s="597"/>
      <c r="G28" s="597"/>
      <c r="H28" s="597"/>
    </row>
    <row r="29" spans="1:8" ht="21" customHeight="1">
      <c r="A29" s="152">
        <v>1</v>
      </c>
      <c r="B29" s="153" t="s">
        <v>343</v>
      </c>
      <c r="C29" s="342">
        <v>160</v>
      </c>
      <c r="D29" s="342">
        <v>235</v>
      </c>
      <c r="E29" s="342">
        <f>C29+D29</f>
        <v>395</v>
      </c>
      <c r="F29" s="342">
        <v>1138</v>
      </c>
      <c r="G29" s="342">
        <v>1511</v>
      </c>
      <c r="H29" s="342">
        <f>F29+G29</f>
        <v>2649</v>
      </c>
    </row>
    <row r="30" spans="1:8" ht="31.5" customHeight="1">
      <c r="A30" s="589">
        <v>2</v>
      </c>
      <c r="B30" s="154" t="s">
        <v>357</v>
      </c>
      <c r="C30" s="343">
        <v>148</v>
      </c>
      <c r="D30" s="343">
        <v>143</v>
      </c>
      <c r="E30" s="342">
        <f>C30+D30</f>
        <v>291</v>
      </c>
      <c r="F30" s="343">
        <v>934</v>
      </c>
      <c r="G30" s="343">
        <v>1050</v>
      </c>
      <c r="H30" s="342">
        <f>F30+G30</f>
        <v>1984</v>
      </c>
    </row>
    <row r="31" spans="1:8" ht="31.5" customHeight="1">
      <c r="A31" s="590"/>
      <c r="B31" s="156" t="s">
        <v>358</v>
      </c>
      <c r="C31" s="343">
        <v>150</v>
      </c>
      <c r="D31" s="343">
        <v>147</v>
      </c>
      <c r="E31" s="342">
        <f>C31+D31</f>
        <v>297</v>
      </c>
      <c r="F31" s="343">
        <v>875</v>
      </c>
      <c r="G31" s="343">
        <v>990</v>
      </c>
      <c r="H31" s="342">
        <f>F31+G31</f>
        <v>1865</v>
      </c>
    </row>
    <row r="32" spans="1:8" ht="60" customHeight="1">
      <c r="A32" s="591" t="s">
        <v>60</v>
      </c>
      <c r="B32" s="592"/>
      <c r="C32" s="593" t="s">
        <v>386</v>
      </c>
      <c r="D32" s="594"/>
      <c r="E32" s="594"/>
      <c r="F32" s="594"/>
      <c r="G32" s="594"/>
      <c r="H32" s="595"/>
    </row>
    <row r="33" spans="1:8" ht="12" customHeight="1">
      <c r="A33" s="596" t="s">
        <v>122</v>
      </c>
      <c r="B33" s="597"/>
      <c r="C33" s="597"/>
      <c r="D33" s="597"/>
      <c r="E33" s="597"/>
      <c r="F33" s="597"/>
      <c r="G33" s="597"/>
      <c r="H33" s="597"/>
    </row>
    <row r="34" spans="1:8" ht="21" customHeight="1">
      <c r="A34" s="152">
        <v>1</v>
      </c>
      <c r="B34" s="153" t="s">
        <v>343</v>
      </c>
      <c r="C34" s="332">
        <v>769</v>
      </c>
      <c r="D34" s="332">
        <v>779</v>
      </c>
      <c r="E34" s="332">
        <v>1548</v>
      </c>
      <c r="F34" s="332">
        <v>13686</v>
      </c>
      <c r="G34" s="332">
        <v>14592</v>
      </c>
      <c r="H34" s="332">
        <v>28278</v>
      </c>
    </row>
    <row r="35" spans="1:8" ht="31.5" customHeight="1">
      <c r="A35" s="589">
        <v>2</v>
      </c>
      <c r="B35" s="154" t="s">
        <v>357</v>
      </c>
      <c r="C35" s="333">
        <v>67</v>
      </c>
      <c r="D35" s="333">
        <v>11</v>
      </c>
      <c r="E35" s="333">
        <v>78</v>
      </c>
      <c r="F35" s="333">
        <v>363</v>
      </c>
      <c r="G35" s="333">
        <v>143</v>
      </c>
      <c r="H35" s="333">
        <v>506</v>
      </c>
    </row>
    <row r="36" spans="1:8" ht="31.5" customHeight="1">
      <c r="A36" s="590"/>
      <c r="B36" s="156" t="s">
        <v>358</v>
      </c>
      <c r="C36" s="333">
        <v>64</v>
      </c>
      <c r="D36" s="333">
        <v>9</v>
      </c>
      <c r="E36" s="333">
        <v>73</v>
      </c>
      <c r="F36" s="333">
        <v>242</v>
      </c>
      <c r="G36" s="333">
        <v>115</v>
      </c>
      <c r="H36" s="333">
        <v>357</v>
      </c>
    </row>
    <row r="37" spans="1:8" s="331" customFormat="1" ht="60" customHeight="1">
      <c r="A37" s="591" t="s">
        <v>60</v>
      </c>
      <c r="B37" s="592"/>
      <c r="C37" s="593" t="s">
        <v>382</v>
      </c>
      <c r="D37" s="594"/>
      <c r="E37" s="594"/>
      <c r="F37" s="594"/>
      <c r="G37" s="594"/>
      <c r="H37" s="595"/>
    </row>
    <row r="39" spans="1:2" ht="14.25" customHeight="1">
      <c r="A39" s="533" t="s">
        <v>55</v>
      </c>
      <c r="B39" s="533"/>
    </row>
    <row r="40" spans="1:4" ht="15.75" customHeight="1">
      <c r="A40" s="533" t="s">
        <v>56</v>
      </c>
      <c r="B40" s="533"/>
      <c r="C40" s="533"/>
      <c r="D40" s="533"/>
    </row>
  </sheetData>
  <sheetProtection selectLockedCells="1" selectUnlockedCells="1"/>
  <mergeCells count="33">
    <mergeCell ref="A11:H11"/>
    <mergeCell ref="C37:H37"/>
    <mergeCell ref="A9:H9"/>
    <mergeCell ref="A1:H1"/>
    <mergeCell ref="C3:H3"/>
    <mergeCell ref="A3:B3"/>
    <mergeCell ref="A7:H7"/>
    <mergeCell ref="A15:A16"/>
    <mergeCell ref="A5:B5"/>
    <mergeCell ref="A13:H13"/>
    <mergeCell ref="A12:H12"/>
    <mergeCell ref="A39:B39"/>
    <mergeCell ref="A18:H18"/>
    <mergeCell ref="A23:H23"/>
    <mergeCell ref="A40:D40"/>
    <mergeCell ref="C5:H5"/>
    <mergeCell ref="C15:E15"/>
    <mergeCell ref="F15:H15"/>
    <mergeCell ref="B15:B16"/>
    <mergeCell ref="A8:H8"/>
    <mergeCell ref="A37:B37"/>
    <mergeCell ref="A28:H28"/>
    <mergeCell ref="A27:B27"/>
    <mergeCell ref="C27:H27"/>
    <mergeCell ref="A22:B22"/>
    <mergeCell ref="C22:H22"/>
    <mergeCell ref="A35:A36"/>
    <mergeCell ref="A20:A21"/>
    <mergeCell ref="A25:A26"/>
    <mergeCell ref="A30:A31"/>
    <mergeCell ref="A32:B32"/>
    <mergeCell ref="C32:H32"/>
    <mergeCell ref="A33:H33"/>
  </mergeCells>
  <printOptions/>
  <pageMargins left="0.75" right="0.75" top="1" bottom="1" header="0.5" footer="0.5"/>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dimension ref="A1:M48"/>
  <sheetViews>
    <sheetView view="pageBreakPreview" zoomScale="120" zoomScaleSheetLayoutView="120" zoomScalePageLayoutView="0" workbookViewId="0" topLeftCell="A1">
      <selection activeCell="K8" sqref="K8"/>
    </sheetView>
  </sheetViews>
  <sheetFormatPr defaultColWidth="9.140625" defaultRowHeight="12.75"/>
  <cols>
    <col min="1" max="1" width="3.7109375" style="92" customWidth="1"/>
    <col min="2" max="2" width="23.00390625" style="92" customWidth="1"/>
    <col min="3" max="8" width="12.421875" style="92" customWidth="1"/>
    <col min="9" max="16384" width="9.140625" style="92" customWidth="1"/>
  </cols>
  <sheetData>
    <row r="1" spans="1:8" s="2" customFormat="1" ht="29.25" customHeight="1">
      <c r="A1" s="579" t="s">
        <v>263</v>
      </c>
      <c r="B1" s="579"/>
      <c r="C1" s="579"/>
      <c r="D1" s="579"/>
      <c r="E1" s="579"/>
      <c r="F1" s="579"/>
      <c r="G1" s="579"/>
      <c r="H1" s="579"/>
    </row>
    <row r="2" spans="2:8" s="2" customFormat="1" ht="12.75">
      <c r="B2" s="141"/>
      <c r="C2" s="141"/>
      <c r="D2" s="141"/>
      <c r="E2" s="142"/>
      <c r="F2" s="141"/>
      <c r="G2" s="141"/>
      <c r="H2" s="141"/>
    </row>
    <row r="3" spans="1:8" ht="14.25">
      <c r="A3" s="530" t="s">
        <v>52</v>
      </c>
      <c r="B3" s="608"/>
      <c r="C3" s="605" t="s">
        <v>376</v>
      </c>
      <c r="D3" s="606"/>
      <c r="E3" s="606"/>
      <c r="F3" s="606"/>
      <c r="G3" s="606"/>
      <c r="H3" s="607"/>
    </row>
    <row r="4" spans="1:8" ht="14.25">
      <c r="A4" s="3"/>
      <c r="B4" s="143"/>
      <c r="C4" s="144"/>
      <c r="D4" s="144"/>
      <c r="E4" s="121"/>
      <c r="F4" s="121"/>
      <c r="G4" s="121"/>
      <c r="H4" s="121"/>
    </row>
    <row r="5" spans="1:8" ht="14.25">
      <c r="A5" s="530" t="s">
        <v>53</v>
      </c>
      <c r="B5" s="608"/>
      <c r="C5" s="605" t="s">
        <v>385</v>
      </c>
      <c r="D5" s="606"/>
      <c r="E5" s="606"/>
      <c r="F5" s="606"/>
      <c r="G5" s="606"/>
      <c r="H5" s="607"/>
    </row>
    <row r="6" spans="2:8" ht="12.75">
      <c r="B6" s="121"/>
      <c r="C6" s="121"/>
      <c r="D6" s="121"/>
      <c r="E6" s="121"/>
      <c r="F6" s="121"/>
      <c r="G6" s="121"/>
      <c r="H6" s="121"/>
    </row>
    <row r="7" spans="1:13" s="42" customFormat="1" ht="79.5" customHeight="1">
      <c r="A7" s="587" t="s">
        <v>266</v>
      </c>
      <c r="B7" s="587"/>
      <c r="C7" s="587"/>
      <c r="D7" s="587"/>
      <c r="E7" s="587"/>
      <c r="F7" s="587"/>
      <c r="G7" s="587"/>
      <c r="H7" s="587"/>
      <c r="I7" s="145"/>
      <c r="J7" s="145"/>
      <c r="K7" s="145"/>
      <c r="L7" s="145"/>
      <c r="M7" s="145"/>
    </row>
    <row r="8" spans="1:8" s="42" customFormat="1" ht="51" customHeight="1">
      <c r="A8" s="604" t="s">
        <v>264</v>
      </c>
      <c r="B8" s="614"/>
      <c r="C8" s="614"/>
      <c r="D8" s="614"/>
      <c r="E8" s="614"/>
      <c r="F8" s="614"/>
      <c r="G8" s="614"/>
      <c r="H8" s="614"/>
    </row>
    <row r="9" spans="1:8" s="42" customFormat="1" ht="90" customHeight="1">
      <c r="A9" s="604" t="s">
        <v>243</v>
      </c>
      <c r="B9" s="604"/>
      <c r="C9" s="604"/>
      <c r="D9" s="604"/>
      <c r="E9" s="604"/>
      <c r="F9" s="604"/>
      <c r="G9" s="604"/>
      <c r="H9" s="604"/>
    </row>
    <row r="10" spans="1:8" s="42" customFormat="1" ht="53.25" customHeight="1">
      <c r="A10" s="604" t="s">
        <v>50</v>
      </c>
      <c r="B10" s="604"/>
      <c r="C10" s="604"/>
      <c r="D10" s="604"/>
      <c r="E10" s="604"/>
      <c r="F10" s="604"/>
      <c r="G10" s="604"/>
      <c r="H10" s="604"/>
    </row>
    <row r="11" spans="1:8" s="42" customFormat="1" ht="19.5" customHeight="1">
      <c r="A11" s="146"/>
      <c r="B11" s="146"/>
      <c r="C11" s="146"/>
      <c r="D11" s="146"/>
      <c r="E11" s="146"/>
      <c r="F11" s="146"/>
      <c r="G11" s="146"/>
      <c r="H11" s="146"/>
    </row>
    <row r="12" spans="1:12" s="101" customFormat="1" ht="15.75" customHeight="1">
      <c r="A12" s="520" t="s">
        <v>61</v>
      </c>
      <c r="B12" s="520"/>
      <c r="C12" s="520"/>
      <c r="D12" s="520"/>
      <c r="E12" s="520"/>
      <c r="F12" s="520"/>
      <c r="G12" s="520"/>
      <c r="H12" s="520"/>
      <c r="I12" s="99"/>
      <c r="J12" s="99"/>
      <c r="K12" s="99"/>
      <c r="L12" s="99"/>
    </row>
    <row r="13" spans="1:13" s="101" customFormat="1" ht="17.25" customHeight="1">
      <c r="A13" s="520" t="s">
        <v>62</v>
      </c>
      <c r="B13" s="520"/>
      <c r="C13" s="520"/>
      <c r="D13" s="520"/>
      <c r="E13" s="520"/>
      <c r="F13" s="520"/>
      <c r="G13" s="520"/>
      <c r="H13" s="520"/>
      <c r="I13" s="99"/>
      <c r="J13" s="99"/>
      <c r="K13" s="99"/>
      <c r="L13" s="99"/>
      <c r="M13" s="99"/>
    </row>
    <row r="14" spans="1:12" s="101" customFormat="1" ht="16.5" customHeight="1">
      <c r="A14" s="520" t="s">
        <v>63</v>
      </c>
      <c r="B14" s="520"/>
      <c r="C14" s="520"/>
      <c r="D14" s="520"/>
      <c r="E14" s="520"/>
      <c r="F14" s="520"/>
      <c r="G14" s="520"/>
      <c r="H14" s="520"/>
      <c r="I14" s="100"/>
      <c r="J14" s="100"/>
      <c r="K14" s="100"/>
      <c r="L14" s="100"/>
    </row>
    <row r="15" spans="2:12" s="101" customFormat="1" ht="12" customHeight="1" thickBot="1">
      <c r="B15" s="99"/>
      <c r="C15" s="100"/>
      <c r="D15" s="100"/>
      <c r="E15" s="100"/>
      <c r="F15" s="100"/>
      <c r="G15" s="100"/>
      <c r="H15" s="100"/>
      <c r="I15" s="100"/>
      <c r="J15" s="100"/>
      <c r="K15" s="100"/>
      <c r="L15" s="100"/>
    </row>
    <row r="16" spans="1:8" ht="19.5" customHeight="1">
      <c r="A16" s="611" t="s">
        <v>146</v>
      </c>
      <c r="B16" s="539" t="s">
        <v>338</v>
      </c>
      <c r="C16" s="539" t="s">
        <v>65</v>
      </c>
      <c r="D16" s="539"/>
      <c r="E16" s="539"/>
      <c r="F16" s="539" t="s">
        <v>66</v>
      </c>
      <c r="G16" s="539"/>
      <c r="H16" s="540"/>
    </row>
    <row r="17" spans="1:8" ht="18.75" customHeight="1">
      <c r="A17" s="612"/>
      <c r="B17" s="541"/>
      <c r="C17" s="103" t="s">
        <v>58</v>
      </c>
      <c r="D17" s="103" t="s">
        <v>59</v>
      </c>
      <c r="E17" s="103" t="s">
        <v>54</v>
      </c>
      <c r="F17" s="103" t="s">
        <v>58</v>
      </c>
      <c r="G17" s="103" t="s">
        <v>59</v>
      </c>
      <c r="H17" s="104" t="s">
        <v>54</v>
      </c>
    </row>
    <row r="18" spans="1:8" ht="13.5" customHeight="1" thickBot="1">
      <c r="A18" s="157">
        <v>1</v>
      </c>
      <c r="B18" s="158">
        <v>2</v>
      </c>
      <c r="C18" s="158">
        <v>3</v>
      </c>
      <c r="D18" s="158">
        <v>4</v>
      </c>
      <c r="E18" s="158">
        <v>5</v>
      </c>
      <c r="F18" s="158">
        <v>6</v>
      </c>
      <c r="G18" s="158">
        <v>7</v>
      </c>
      <c r="H18" s="159">
        <v>8</v>
      </c>
    </row>
    <row r="19" spans="1:8" ht="13.5" customHeight="1">
      <c r="A19" s="544" t="s">
        <v>115</v>
      </c>
      <c r="B19" s="545"/>
      <c r="C19" s="545"/>
      <c r="D19" s="545"/>
      <c r="E19" s="545"/>
      <c r="F19" s="545"/>
      <c r="G19" s="545"/>
      <c r="H19" s="545"/>
    </row>
    <row r="20" spans="1:8" ht="27" customHeight="1">
      <c r="A20" s="155">
        <v>1</v>
      </c>
      <c r="B20" s="160" t="s">
        <v>136</v>
      </c>
      <c r="C20" s="334">
        <v>36</v>
      </c>
      <c r="D20" s="334">
        <v>45</v>
      </c>
      <c r="E20" s="334">
        <v>81</v>
      </c>
      <c r="F20" s="334">
        <v>3777</v>
      </c>
      <c r="G20" s="334">
        <v>4244</v>
      </c>
      <c r="H20" s="334">
        <v>8021</v>
      </c>
    </row>
    <row r="21" spans="1:8" ht="21" customHeight="1">
      <c r="A21" s="161">
        <v>2</v>
      </c>
      <c r="B21" s="162" t="s">
        <v>326</v>
      </c>
      <c r="C21" s="335">
        <v>108</v>
      </c>
      <c r="D21" s="335">
        <v>117</v>
      </c>
      <c r="E21" s="334">
        <v>225</v>
      </c>
      <c r="F21" s="335">
        <v>13097</v>
      </c>
      <c r="G21" s="335">
        <v>10648</v>
      </c>
      <c r="H21" s="334">
        <v>23745</v>
      </c>
    </row>
    <row r="22" spans="1:8" ht="21" customHeight="1">
      <c r="A22" s="161">
        <v>3</v>
      </c>
      <c r="B22" s="162" t="s">
        <v>137</v>
      </c>
      <c r="C22" s="335">
        <v>31</v>
      </c>
      <c r="D22" s="335">
        <v>12</v>
      </c>
      <c r="E22" s="334">
        <v>43</v>
      </c>
      <c r="F22" s="335">
        <v>2183</v>
      </c>
      <c r="G22" s="335">
        <v>879</v>
      </c>
      <c r="H22" s="334">
        <v>3062</v>
      </c>
    </row>
    <row r="23" spans="1:8" ht="21" customHeight="1">
      <c r="A23" s="161">
        <v>4</v>
      </c>
      <c r="B23" s="162" t="s">
        <v>138</v>
      </c>
      <c r="C23" s="335">
        <v>86</v>
      </c>
      <c r="D23" s="335">
        <v>33</v>
      </c>
      <c r="E23" s="334">
        <v>119</v>
      </c>
      <c r="F23" s="335">
        <v>4954</v>
      </c>
      <c r="G23" s="335">
        <v>2312</v>
      </c>
      <c r="H23" s="334">
        <v>7266</v>
      </c>
    </row>
    <row r="24" spans="1:8" ht="21" customHeight="1">
      <c r="A24" s="161">
        <v>5</v>
      </c>
      <c r="B24" s="137" t="s">
        <v>54</v>
      </c>
      <c r="C24" s="335">
        <v>261</v>
      </c>
      <c r="D24" s="335">
        <v>207</v>
      </c>
      <c r="E24" s="334">
        <v>468</v>
      </c>
      <c r="F24" s="335">
        <v>24011</v>
      </c>
      <c r="G24" s="335">
        <v>18083</v>
      </c>
      <c r="H24" s="335">
        <v>42094</v>
      </c>
    </row>
    <row r="25" spans="1:8" ht="12" customHeight="1">
      <c r="A25" s="613" t="s">
        <v>60</v>
      </c>
      <c r="B25" s="613"/>
      <c r="C25" s="598" t="s">
        <v>378</v>
      </c>
      <c r="D25" s="598"/>
      <c r="E25" s="598"/>
      <c r="F25" s="598"/>
      <c r="G25" s="598"/>
      <c r="H25" s="598"/>
    </row>
    <row r="26" spans="1:8" ht="13.5" customHeight="1">
      <c r="A26" s="564" t="s">
        <v>116</v>
      </c>
      <c r="B26" s="565"/>
      <c r="C26" s="565"/>
      <c r="D26" s="565"/>
      <c r="E26" s="565"/>
      <c r="F26" s="565"/>
      <c r="G26" s="565"/>
      <c r="H26" s="565"/>
    </row>
    <row r="27" spans="1:8" ht="27" customHeight="1">
      <c r="A27" s="155">
        <v>1</v>
      </c>
      <c r="B27" s="160" t="s">
        <v>136</v>
      </c>
      <c r="C27" s="336">
        <v>631</v>
      </c>
      <c r="D27" s="336">
        <v>355</v>
      </c>
      <c r="E27" s="336">
        <f>SUM(C27:D27)</f>
        <v>986</v>
      </c>
      <c r="F27" s="336">
        <v>5681</v>
      </c>
      <c r="G27" s="336">
        <v>2695</v>
      </c>
      <c r="H27" s="336">
        <f>SUM(F27:G27)</f>
        <v>8376</v>
      </c>
    </row>
    <row r="28" spans="1:8" ht="21" customHeight="1">
      <c r="A28" s="161">
        <v>2</v>
      </c>
      <c r="B28" s="162" t="s">
        <v>326</v>
      </c>
      <c r="C28" s="337">
        <v>560</v>
      </c>
      <c r="D28" s="337">
        <v>278</v>
      </c>
      <c r="E28" s="336">
        <f>SUM(C28:D28)</f>
        <v>838</v>
      </c>
      <c r="F28" s="337">
        <v>5808</v>
      </c>
      <c r="G28" s="337">
        <v>2649</v>
      </c>
      <c r="H28" s="336">
        <f>SUM(F28:G28)</f>
        <v>8457</v>
      </c>
    </row>
    <row r="29" spans="1:8" ht="21" customHeight="1">
      <c r="A29" s="161">
        <v>3</v>
      </c>
      <c r="B29" s="162" t="s">
        <v>137</v>
      </c>
      <c r="C29" s="337">
        <v>143</v>
      </c>
      <c r="D29" s="337">
        <v>46</v>
      </c>
      <c r="E29" s="336">
        <f>SUM(C29:D29)</f>
        <v>189</v>
      </c>
      <c r="F29" s="337">
        <v>2169</v>
      </c>
      <c r="G29" s="337">
        <v>623</v>
      </c>
      <c r="H29" s="336">
        <f>SUM(F29:G29)</f>
        <v>2792</v>
      </c>
    </row>
    <row r="30" spans="1:8" ht="21" customHeight="1">
      <c r="A30" s="161">
        <v>4</v>
      </c>
      <c r="B30" s="162" t="s">
        <v>138</v>
      </c>
      <c r="C30" s="337">
        <v>219</v>
      </c>
      <c r="D30" s="337">
        <v>62</v>
      </c>
      <c r="E30" s="336">
        <f>SUM(C30:D30)</f>
        <v>281</v>
      </c>
      <c r="F30" s="337">
        <v>3616</v>
      </c>
      <c r="G30" s="337">
        <v>1047</v>
      </c>
      <c r="H30" s="336">
        <f>SUM(F30:G30)</f>
        <v>4663</v>
      </c>
    </row>
    <row r="31" spans="1:8" ht="21" customHeight="1">
      <c r="A31" s="161">
        <v>5</v>
      </c>
      <c r="B31" s="137" t="s">
        <v>54</v>
      </c>
      <c r="C31" s="337">
        <f>SUM(C27:C30)</f>
        <v>1553</v>
      </c>
      <c r="D31" s="337">
        <f>SUM(D27:D30)</f>
        <v>741</v>
      </c>
      <c r="E31" s="336">
        <f>SUM(C31:D31)</f>
        <v>2294</v>
      </c>
      <c r="F31" s="337">
        <f>SUM(F27:F30)</f>
        <v>17274</v>
      </c>
      <c r="G31" s="337">
        <f>SUM(G27:G30)</f>
        <v>7014</v>
      </c>
      <c r="H31" s="336">
        <f>SUM(F31:G31)</f>
        <v>24288</v>
      </c>
    </row>
    <row r="32" spans="1:8" ht="12" customHeight="1">
      <c r="A32" s="613" t="s">
        <v>60</v>
      </c>
      <c r="B32" s="613"/>
      <c r="C32" s="598" t="s">
        <v>378</v>
      </c>
      <c r="D32" s="598"/>
      <c r="E32" s="598"/>
      <c r="F32" s="598"/>
      <c r="G32" s="598"/>
      <c r="H32" s="598"/>
    </row>
    <row r="33" spans="1:8" ht="13.5" customHeight="1">
      <c r="A33" s="564" t="s">
        <v>118</v>
      </c>
      <c r="B33" s="565"/>
      <c r="C33" s="565"/>
      <c r="D33" s="565"/>
      <c r="E33" s="565"/>
      <c r="F33" s="565"/>
      <c r="G33" s="565"/>
      <c r="H33" s="565"/>
    </row>
    <row r="34" spans="1:8" ht="27" customHeight="1">
      <c r="A34" s="155">
        <v>1</v>
      </c>
      <c r="B34" s="160" t="s">
        <v>136</v>
      </c>
      <c r="C34" s="338">
        <v>54</v>
      </c>
      <c r="D34" s="338">
        <v>60</v>
      </c>
      <c r="E34" s="338">
        <f>C34+D34</f>
        <v>114</v>
      </c>
      <c r="F34" s="338">
        <v>323</v>
      </c>
      <c r="G34" s="338">
        <v>540</v>
      </c>
      <c r="H34" s="338">
        <f>F34+G34</f>
        <v>863</v>
      </c>
    </row>
    <row r="35" spans="1:8" ht="21" customHeight="1">
      <c r="A35" s="161">
        <v>2</v>
      </c>
      <c r="B35" s="162" t="s">
        <v>326</v>
      </c>
      <c r="C35" s="339">
        <v>370</v>
      </c>
      <c r="D35" s="339">
        <v>587</v>
      </c>
      <c r="E35" s="338">
        <f>C35+D35</f>
        <v>957</v>
      </c>
      <c r="F35" s="339">
        <v>3600</v>
      </c>
      <c r="G35" s="339">
        <v>4333</v>
      </c>
      <c r="H35" s="338">
        <f>F35+G35</f>
        <v>7933</v>
      </c>
    </row>
    <row r="36" spans="1:8" ht="21" customHeight="1">
      <c r="A36" s="161">
        <v>3</v>
      </c>
      <c r="B36" s="162" t="s">
        <v>137</v>
      </c>
      <c r="C36" s="339">
        <v>402</v>
      </c>
      <c r="D36" s="339">
        <v>306</v>
      </c>
      <c r="E36" s="338">
        <f>C36+D36</f>
        <v>708</v>
      </c>
      <c r="F36" s="339">
        <v>3413</v>
      </c>
      <c r="G36" s="339">
        <v>2535</v>
      </c>
      <c r="H36" s="338">
        <f>F36+G36</f>
        <v>5948</v>
      </c>
    </row>
    <row r="37" spans="1:8" ht="21" customHeight="1">
      <c r="A37" s="161">
        <v>4</v>
      </c>
      <c r="B37" s="162" t="s">
        <v>138</v>
      </c>
      <c r="C37" s="339">
        <v>1089</v>
      </c>
      <c r="D37" s="339">
        <v>799</v>
      </c>
      <c r="E37" s="338">
        <f>C37+D37</f>
        <v>1888</v>
      </c>
      <c r="F37" s="339">
        <v>9756</v>
      </c>
      <c r="G37" s="339">
        <v>6200</v>
      </c>
      <c r="H37" s="338">
        <f>F37+G37</f>
        <v>15956</v>
      </c>
    </row>
    <row r="38" spans="1:8" ht="21" customHeight="1">
      <c r="A38" s="161">
        <v>5</v>
      </c>
      <c r="B38" s="137" t="s">
        <v>54</v>
      </c>
      <c r="C38" s="339">
        <f>SUM(C34:C37)</f>
        <v>1915</v>
      </c>
      <c r="D38" s="339">
        <f>SUM(D34:D37)</f>
        <v>1752</v>
      </c>
      <c r="E38" s="338">
        <f>C38+D38</f>
        <v>3667</v>
      </c>
      <c r="F38" s="339">
        <f>SUM(F34:F37)</f>
        <v>17092</v>
      </c>
      <c r="G38" s="339">
        <f>SUM(G34:G37)</f>
        <v>13608</v>
      </c>
      <c r="H38" s="338">
        <f>F38+G38</f>
        <v>30700</v>
      </c>
    </row>
    <row r="39" spans="1:8" ht="12" customHeight="1">
      <c r="A39" s="613" t="s">
        <v>60</v>
      </c>
      <c r="B39" s="613"/>
      <c r="C39" s="598" t="s">
        <v>378</v>
      </c>
      <c r="D39" s="598"/>
      <c r="E39" s="598"/>
      <c r="F39" s="598"/>
      <c r="G39" s="598"/>
      <c r="H39" s="598"/>
    </row>
    <row r="40" spans="1:8" ht="13.5" customHeight="1">
      <c r="A40" s="564" t="s">
        <v>122</v>
      </c>
      <c r="B40" s="565"/>
      <c r="C40" s="565"/>
      <c r="D40" s="565"/>
      <c r="E40" s="565"/>
      <c r="F40" s="565"/>
      <c r="G40" s="565"/>
      <c r="H40" s="565"/>
    </row>
    <row r="41" spans="1:8" ht="27" customHeight="1">
      <c r="A41" s="155">
        <v>1</v>
      </c>
      <c r="B41" s="160" t="s">
        <v>136</v>
      </c>
      <c r="C41" s="340">
        <v>1403</v>
      </c>
      <c r="D41" s="340">
        <v>1363</v>
      </c>
      <c r="E41" s="340">
        <v>2766</v>
      </c>
      <c r="F41" s="340">
        <v>24884</v>
      </c>
      <c r="G41" s="340">
        <v>25488</v>
      </c>
      <c r="H41" s="340">
        <v>50372</v>
      </c>
    </row>
    <row r="42" spans="1:8" ht="21" customHeight="1">
      <c r="A42" s="161">
        <v>2</v>
      </c>
      <c r="B42" s="162" t="s">
        <v>326</v>
      </c>
      <c r="C42" s="341">
        <v>195</v>
      </c>
      <c r="D42" s="341">
        <v>128</v>
      </c>
      <c r="E42" s="341">
        <v>323</v>
      </c>
      <c r="F42" s="341">
        <v>1877</v>
      </c>
      <c r="G42" s="341">
        <v>1389</v>
      </c>
      <c r="H42" s="341">
        <v>3266</v>
      </c>
    </row>
    <row r="43" spans="1:8" ht="21" customHeight="1">
      <c r="A43" s="161">
        <v>3</v>
      </c>
      <c r="B43" s="162" t="s">
        <v>137</v>
      </c>
      <c r="C43" s="341">
        <v>83</v>
      </c>
      <c r="D43" s="341">
        <v>28</v>
      </c>
      <c r="E43" s="341">
        <v>111</v>
      </c>
      <c r="F43" s="341">
        <v>682</v>
      </c>
      <c r="G43" s="341">
        <v>280</v>
      </c>
      <c r="H43" s="341">
        <v>962</v>
      </c>
    </row>
    <row r="44" spans="1:8" ht="21" customHeight="1">
      <c r="A44" s="161">
        <v>4</v>
      </c>
      <c r="B44" s="162" t="s">
        <v>138</v>
      </c>
      <c r="C44" s="341">
        <v>931</v>
      </c>
      <c r="D44" s="341">
        <v>158</v>
      </c>
      <c r="E44" s="341">
        <v>1089</v>
      </c>
      <c r="F44" s="341">
        <v>5923</v>
      </c>
      <c r="G44" s="341">
        <v>1048</v>
      </c>
      <c r="H44" s="341">
        <v>6971</v>
      </c>
    </row>
    <row r="45" spans="1:8" ht="21" customHeight="1">
      <c r="A45" s="161">
        <v>5</v>
      </c>
      <c r="B45" s="137" t="s">
        <v>54</v>
      </c>
      <c r="C45" s="341">
        <f aca="true" t="shared" si="0" ref="C45:H45">C41+C42+C43+C44</f>
        <v>2612</v>
      </c>
      <c r="D45" s="341">
        <f t="shared" si="0"/>
        <v>1677</v>
      </c>
      <c r="E45" s="341">
        <f t="shared" si="0"/>
        <v>4289</v>
      </c>
      <c r="F45" s="341">
        <f t="shared" si="0"/>
        <v>33366</v>
      </c>
      <c r="G45" s="341">
        <f t="shared" si="0"/>
        <v>28205</v>
      </c>
      <c r="H45" s="341">
        <f t="shared" si="0"/>
        <v>61571</v>
      </c>
    </row>
    <row r="46" spans="1:8" ht="60" customHeight="1">
      <c r="A46" s="613" t="s">
        <v>60</v>
      </c>
      <c r="B46" s="613"/>
      <c r="C46" s="593" t="s">
        <v>382</v>
      </c>
      <c r="D46" s="594"/>
      <c r="E46" s="594"/>
      <c r="F46" s="594"/>
      <c r="G46" s="594"/>
      <c r="H46" s="595"/>
    </row>
    <row r="47" spans="1:2" ht="14.25" customHeight="1">
      <c r="A47" s="533" t="s">
        <v>55</v>
      </c>
      <c r="B47" s="533"/>
    </row>
    <row r="48" spans="1:4" ht="15.75" customHeight="1">
      <c r="A48" s="533" t="s">
        <v>56</v>
      </c>
      <c r="B48" s="533"/>
      <c r="C48" s="533"/>
      <c r="D48" s="533"/>
    </row>
  </sheetData>
  <sheetProtection selectLockedCells="1" selectUnlockedCells="1"/>
  <mergeCells count="30">
    <mergeCell ref="A7:H7"/>
    <mergeCell ref="A14:H14"/>
    <mergeCell ref="A8:H8"/>
    <mergeCell ref="A9:H9"/>
    <mergeCell ref="A47:B47"/>
    <mergeCell ref="A48:D48"/>
    <mergeCell ref="A26:H26"/>
    <mergeCell ref="A25:B25"/>
    <mergeCell ref="C25:H25"/>
    <mergeCell ref="A32:B32"/>
    <mergeCell ref="A40:H40"/>
    <mergeCell ref="A46:B46"/>
    <mergeCell ref="C46:H46"/>
    <mergeCell ref="A10:H10"/>
    <mergeCell ref="A19:H19"/>
    <mergeCell ref="C32:H32"/>
    <mergeCell ref="A33:H33"/>
    <mergeCell ref="A39:B39"/>
    <mergeCell ref="C39:H39"/>
    <mergeCell ref="A12:H12"/>
    <mergeCell ref="A1:H1"/>
    <mergeCell ref="C16:E16"/>
    <mergeCell ref="F16:H16"/>
    <mergeCell ref="C3:H3"/>
    <mergeCell ref="B16:B17"/>
    <mergeCell ref="A16:A17"/>
    <mergeCell ref="A13:H13"/>
    <mergeCell ref="A3:B3"/>
    <mergeCell ref="A5:B5"/>
    <mergeCell ref="C5:H5"/>
  </mergeCells>
  <printOptions/>
  <pageMargins left="0.75" right="0.75" top="1" bottom="1" header="0.5" footer="0.5"/>
  <pageSetup horizontalDpi="600" verticalDpi="600" orientation="portrait" paperSize="9" scale="85" r:id="rId1"/>
  <ignoredErrors>
    <ignoredError sqref="E31" formula="1"/>
  </ignoredErrors>
</worksheet>
</file>

<file path=xl/worksheets/sheet6.xml><?xml version="1.0" encoding="utf-8"?>
<worksheet xmlns="http://schemas.openxmlformats.org/spreadsheetml/2006/main" xmlns:r="http://schemas.openxmlformats.org/officeDocument/2006/relationships">
  <dimension ref="A1:M52"/>
  <sheetViews>
    <sheetView tabSelected="1" view="pageBreakPreview" zoomScale="120" zoomScaleSheetLayoutView="120" zoomScalePageLayoutView="0" workbookViewId="0" topLeftCell="A31">
      <selection activeCell="G39" sqref="G39"/>
    </sheetView>
  </sheetViews>
  <sheetFormatPr defaultColWidth="9.140625" defaultRowHeight="12.75"/>
  <cols>
    <col min="1" max="1" width="5.28125" style="42" customWidth="1"/>
    <col min="2" max="2" width="29.00390625" style="42" customWidth="1"/>
    <col min="3" max="4" width="27.8515625" style="42" customWidth="1"/>
    <col min="5" max="8" width="8.7109375" style="42" customWidth="1"/>
    <col min="9" max="16384" width="9.140625" style="42" customWidth="1"/>
  </cols>
  <sheetData>
    <row r="1" spans="1:4" s="2" customFormat="1" ht="28.5" customHeight="1">
      <c r="A1" s="529" t="s">
        <v>265</v>
      </c>
      <c r="B1" s="529"/>
      <c r="C1" s="529"/>
      <c r="D1" s="529"/>
    </row>
    <row r="2" spans="1:4" s="92" customFormat="1" ht="11.25" customHeight="1">
      <c r="A2" s="2"/>
      <c r="B2" s="2"/>
      <c r="C2" s="164"/>
      <c r="D2" s="165"/>
    </row>
    <row r="3" spans="1:4" s="92" customFormat="1" ht="14.25">
      <c r="A3" s="622" t="s">
        <v>52</v>
      </c>
      <c r="B3" s="622"/>
      <c r="C3" s="623" t="s">
        <v>376</v>
      </c>
      <c r="D3" s="624"/>
    </row>
    <row r="4" spans="1:2" s="92" customFormat="1" ht="14.25">
      <c r="A4" s="3"/>
      <c r="B4" s="3"/>
    </row>
    <row r="5" spans="1:4" s="92" customFormat="1" ht="13.5" customHeight="1">
      <c r="A5" s="530" t="s">
        <v>53</v>
      </c>
      <c r="B5" s="530"/>
      <c r="C5" s="531" t="s">
        <v>385</v>
      </c>
      <c r="D5" s="532"/>
    </row>
    <row r="7" spans="1:13" ht="59.25" customHeight="1">
      <c r="A7" s="587" t="s">
        <v>268</v>
      </c>
      <c r="B7" s="587"/>
      <c r="C7" s="587"/>
      <c r="D7" s="587"/>
      <c r="E7" s="166"/>
      <c r="F7" s="166"/>
      <c r="G7" s="166"/>
      <c r="H7" s="166"/>
      <c r="I7" s="145"/>
      <c r="J7" s="145"/>
      <c r="K7" s="145"/>
      <c r="L7" s="145"/>
      <c r="M7" s="145"/>
    </row>
    <row r="8" spans="1:4" ht="40.5" customHeight="1">
      <c r="A8" s="616" t="s">
        <v>267</v>
      </c>
      <c r="B8" s="616"/>
      <c r="C8" s="616"/>
      <c r="D8" s="616"/>
    </row>
    <row r="9" spans="1:4" ht="12.75">
      <c r="A9" s="167"/>
      <c r="B9" s="167"/>
      <c r="C9" s="167"/>
      <c r="D9" s="167"/>
    </row>
    <row r="10" spans="1:4" s="168" customFormat="1" ht="12.75">
      <c r="A10" s="615" t="s">
        <v>51</v>
      </c>
      <c r="B10" s="615"/>
      <c r="C10" s="615"/>
      <c r="D10" s="615"/>
    </row>
    <row r="11" spans="1:4" s="168" customFormat="1" ht="12.75">
      <c r="A11" s="617" t="s">
        <v>63</v>
      </c>
      <c r="B11" s="617"/>
      <c r="C11" s="617"/>
      <c r="D11" s="617"/>
    </row>
    <row r="12" spans="1:3" s="101" customFormat="1" ht="12" customHeight="1" thickBot="1">
      <c r="A12" s="99"/>
      <c r="B12" s="169"/>
      <c r="C12" s="100"/>
    </row>
    <row r="13" spans="1:4" s="92" customFormat="1" ht="18" customHeight="1">
      <c r="A13" s="571" t="s">
        <v>146</v>
      </c>
      <c r="B13" s="573" t="s">
        <v>337</v>
      </c>
      <c r="C13" s="573" t="s">
        <v>341</v>
      </c>
      <c r="D13" s="618"/>
    </row>
    <row r="14" spans="1:4" s="123" customFormat="1" ht="21.75" customHeight="1">
      <c r="A14" s="572"/>
      <c r="B14" s="574"/>
      <c r="C14" s="125" t="s">
        <v>65</v>
      </c>
      <c r="D14" s="126" t="s">
        <v>66</v>
      </c>
    </row>
    <row r="15" spans="1:4" s="92" customFormat="1" ht="15.75" customHeight="1" thickBot="1">
      <c r="A15" s="170">
        <v>1</v>
      </c>
      <c r="B15" s="171">
        <v>2</v>
      </c>
      <c r="C15" s="171">
        <v>3</v>
      </c>
      <c r="D15" s="172">
        <v>4</v>
      </c>
    </row>
    <row r="16" spans="1:4" s="92" customFormat="1" ht="15.75" customHeight="1">
      <c r="A16" s="544" t="s">
        <v>115</v>
      </c>
      <c r="B16" s="545"/>
      <c r="C16" s="545"/>
      <c r="D16" s="545"/>
    </row>
    <row r="17" spans="1:4" s="92" customFormat="1" ht="27" customHeight="1">
      <c r="A17" s="173">
        <v>1</v>
      </c>
      <c r="B17" s="174" t="s">
        <v>16</v>
      </c>
      <c r="C17" s="357">
        <v>1</v>
      </c>
      <c r="D17" s="357">
        <v>277</v>
      </c>
    </row>
    <row r="18" spans="1:4" s="92" customFormat="1" ht="27.75" customHeight="1">
      <c r="A18" s="175">
        <v>2</v>
      </c>
      <c r="B18" s="176" t="s">
        <v>344</v>
      </c>
      <c r="C18" s="358">
        <v>1</v>
      </c>
      <c r="D18" s="358">
        <v>54</v>
      </c>
    </row>
    <row r="19" spans="1:4" s="92" customFormat="1" ht="27.75" customHeight="1">
      <c r="A19" s="175">
        <v>3</v>
      </c>
      <c r="B19" s="176" t="s">
        <v>345</v>
      </c>
      <c r="C19" s="358">
        <v>1</v>
      </c>
      <c r="D19" s="358">
        <v>10</v>
      </c>
    </row>
    <row r="20" spans="1:4" s="92" customFormat="1" ht="27" customHeight="1">
      <c r="A20" s="175">
        <v>4</v>
      </c>
      <c r="B20" s="176" t="s">
        <v>77</v>
      </c>
      <c r="C20" s="358">
        <v>0</v>
      </c>
      <c r="D20" s="358">
        <v>1</v>
      </c>
    </row>
    <row r="21" spans="1:4" s="92" customFormat="1" ht="27" customHeight="1">
      <c r="A21" s="175">
        <v>5</v>
      </c>
      <c r="B21" s="177" t="s">
        <v>54</v>
      </c>
      <c r="C21" s="359">
        <v>3</v>
      </c>
      <c r="D21" s="359">
        <v>342</v>
      </c>
    </row>
    <row r="22" spans="1:4" s="92" customFormat="1" ht="27" customHeight="1">
      <c r="A22" s="574" t="s">
        <v>60</v>
      </c>
      <c r="B22" s="574"/>
      <c r="C22" s="619" t="s">
        <v>378</v>
      </c>
      <c r="D22" s="620"/>
    </row>
    <row r="23" spans="1:4" s="92" customFormat="1" ht="15.75" customHeight="1">
      <c r="A23" s="564" t="s">
        <v>116</v>
      </c>
      <c r="B23" s="565"/>
      <c r="C23" s="565"/>
      <c r="D23" s="565"/>
    </row>
    <row r="24" spans="1:4" s="92" customFormat="1" ht="27" customHeight="1">
      <c r="A24" s="173">
        <v>1</v>
      </c>
      <c r="B24" s="174" t="s">
        <v>16</v>
      </c>
      <c r="C24" s="360">
        <v>0</v>
      </c>
      <c r="D24" s="360">
        <v>0</v>
      </c>
    </row>
    <row r="25" spans="1:4" s="92" customFormat="1" ht="27.75" customHeight="1">
      <c r="A25" s="175">
        <v>2</v>
      </c>
      <c r="B25" s="176" t="s">
        <v>344</v>
      </c>
      <c r="C25" s="361">
        <v>0</v>
      </c>
      <c r="D25" s="361">
        <v>0</v>
      </c>
    </row>
    <row r="26" spans="1:4" s="92" customFormat="1" ht="27.75" customHeight="1">
      <c r="A26" s="175">
        <v>3</v>
      </c>
      <c r="B26" s="176" t="s">
        <v>345</v>
      </c>
      <c r="C26" s="361">
        <v>0</v>
      </c>
      <c r="D26" s="361">
        <v>0</v>
      </c>
    </row>
    <row r="27" spans="1:4" s="92" customFormat="1" ht="27" customHeight="1">
      <c r="A27" s="175">
        <v>4</v>
      </c>
      <c r="B27" s="176" t="s">
        <v>77</v>
      </c>
      <c r="C27" s="361">
        <v>0</v>
      </c>
      <c r="D27" s="361">
        <v>0</v>
      </c>
    </row>
    <row r="28" spans="1:4" s="92" customFormat="1" ht="27" customHeight="1">
      <c r="A28" s="175">
        <v>5</v>
      </c>
      <c r="B28" s="177" t="s">
        <v>54</v>
      </c>
      <c r="C28" s="362">
        <v>0</v>
      </c>
      <c r="D28" s="362">
        <v>0</v>
      </c>
    </row>
    <row r="29" spans="1:4" s="92" customFormat="1" ht="27" customHeight="1">
      <c r="A29" s="574" t="s">
        <v>60</v>
      </c>
      <c r="B29" s="574"/>
      <c r="C29" s="619" t="s">
        <v>378</v>
      </c>
      <c r="D29" s="620"/>
    </row>
    <row r="30" spans="1:4" s="92" customFormat="1" ht="15.75" customHeight="1">
      <c r="A30" s="564" t="s">
        <v>118</v>
      </c>
      <c r="B30" s="565"/>
      <c r="C30" s="565"/>
      <c r="D30" s="565"/>
    </row>
    <row r="31" spans="1:4" s="92" customFormat="1" ht="27" customHeight="1">
      <c r="A31" s="173">
        <v>1</v>
      </c>
      <c r="B31" s="174" t="s">
        <v>16</v>
      </c>
      <c r="C31" s="323">
        <v>509</v>
      </c>
      <c r="D31" s="323">
        <v>2589</v>
      </c>
    </row>
    <row r="32" spans="1:4" s="92" customFormat="1" ht="27.75" customHeight="1">
      <c r="A32" s="175">
        <v>2</v>
      </c>
      <c r="B32" s="176" t="s">
        <v>344</v>
      </c>
      <c r="C32" s="324">
        <v>167</v>
      </c>
      <c r="D32" s="324">
        <v>755</v>
      </c>
    </row>
    <row r="33" spans="1:4" s="92" customFormat="1" ht="27.75" customHeight="1">
      <c r="A33" s="175">
        <v>3</v>
      </c>
      <c r="B33" s="176" t="s">
        <v>345</v>
      </c>
      <c r="C33" s="324">
        <v>22</v>
      </c>
      <c r="D33" s="324">
        <v>150</v>
      </c>
    </row>
    <row r="34" spans="1:4" s="92" customFormat="1" ht="27" customHeight="1">
      <c r="A34" s="175">
        <v>4</v>
      </c>
      <c r="B34" s="176" t="s">
        <v>77</v>
      </c>
      <c r="C34" s="324">
        <v>19</v>
      </c>
      <c r="D34" s="324">
        <v>61</v>
      </c>
    </row>
    <row r="35" spans="1:4" s="92" customFormat="1" ht="27" customHeight="1">
      <c r="A35" s="175">
        <v>5</v>
      </c>
      <c r="B35" s="177" t="s">
        <v>54</v>
      </c>
      <c r="C35" s="363">
        <f>SUM(C31:C34)</f>
        <v>717</v>
      </c>
      <c r="D35" s="363">
        <f>SUM(D31:D34)</f>
        <v>3555</v>
      </c>
    </row>
    <row r="36" spans="1:4" s="92" customFormat="1" ht="27" customHeight="1">
      <c r="A36" s="574" t="s">
        <v>60</v>
      </c>
      <c r="B36" s="574"/>
      <c r="C36" s="619" t="s">
        <v>378</v>
      </c>
      <c r="D36" s="620"/>
    </row>
    <row r="37" spans="1:4" s="92" customFormat="1" ht="15.75" customHeight="1">
      <c r="A37" s="564" t="s">
        <v>122</v>
      </c>
      <c r="B37" s="565"/>
      <c r="C37" s="565"/>
      <c r="D37" s="565"/>
    </row>
    <row r="38" spans="1:4" s="92" customFormat="1" ht="27" customHeight="1">
      <c r="A38" s="173">
        <v>1</v>
      </c>
      <c r="B38" s="174" t="s">
        <v>16</v>
      </c>
      <c r="C38" s="760">
        <v>0</v>
      </c>
      <c r="D38" s="760">
        <v>0</v>
      </c>
    </row>
    <row r="39" spans="1:4" s="92" customFormat="1" ht="27.75" customHeight="1">
      <c r="A39" s="175">
        <v>2</v>
      </c>
      <c r="B39" s="176" t="s">
        <v>344</v>
      </c>
      <c r="C39" s="760">
        <v>0</v>
      </c>
      <c r="D39" s="760">
        <v>0</v>
      </c>
    </row>
    <row r="40" spans="1:4" s="92" customFormat="1" ht="27.75" customHeight="1">
      <c r="A40" s="175">
        <v>3</v>
      </c>
      <c r="B40" s="176" t="s">
        <v>345</v>
      </c>
      <c r="C40" s="760">
        <v>0</v>
      </c>
      <c r="D40" s="760">
        <v>0</v>
      </c>
    </row>
    <row r="41" spans="1:4" s="92" customFormat="1" ht="27" customHeight="1">
      <c r="A41" s="175">
        <v>4</v>
      </c>
      <c r="B41" s="176" t="s">
        <v>77</v>
      </c>
      <c r="C41" s="760">
        <v>0</v>
      </c>
      <c r="D41" s="760">
        <v>0</v>
      </c>
    </row>
    <row r="42" spans="1:4" s="92" customFormat="1" ht="27" customHeight="1">
      <c r="A42" s="175">
        <v>5</v>
      </c>
      <c r="B42" s="177" t="s">
        <v>54</v>
      </c>
      <c r="C42" s="761">
        <v>0</v>
      </c>
      <c r="D42" s="761">
        <v>0</v>
      </c>
    </row>
    <row r="43" spans="1:4" s="92" customFormat="1" ht="27" customHeight="1">
      <c r="A43" s="574" t="s">
        <v>60</v>
      </c>
      <c r="B43" s="574"/>
      <c r="C43" s="574" t="s">
        <v>378</v>
      </c>
      <c r="D43" s="574"/>
    </row>
    <row r="44" spans="1:4" s="92" customFormat="1" ht="15" customHeight="1">
      <c r="A44" s="110"/>
      <c r="B44" s="110"/>
      <c r="C44" s="178"/>
      <c r="D44" s="178"/>
    </row>
    <row r="45" spans="1:4" s="92" customFormat="1" ht="15" customHeight="1">
      <c r="A45" s="621" t="s">
        <v>0</v>
      </c>
      <c r="B45" s="621"/>
      <c r="C45" s="621"/>
      <c r="D45" s="621"/>
    </row>
    <row r="46" spans="1:4" s="179" customFormat="1" ht="102.75" customHeight="1">
      <c r="A46" s="528" t="s">
        <v>1</v>
      </c>
      <c r="B46" s="626"/>
      <c r="C46" s="626"/>
      <c r="D46" s="626"/>
    </row>
    <row r="47" spans="1:4" ht="156.75" customHeight="1">
      <c r="A47" s="528" t="s">
        <v>244</v>
      </c>
      <c r="B47" s="528"/>
      <c r="C47" s="528"/>
      <c r="D47" s="528"/>
    </row>
    <row r="48" spans="1:4" ht="42" customHeight="1">
      <c r="A48" s="621" t="s">
        <v>10</v>
      </c>
      <c r="B48" s="621"/>
      <c r="C48" s="621"/>
      <c r="D48" s="621"/>
    </row>
    <row r="49" spans="1:4" ht="27.75" customHeight="1">
      <c r="A49" s="621" t="s">
        <v>297</v>
      </c>
      <c r="B49" s="621"/>
      <c r="C49" s="621"/>
      <c r="D49" s="621"/>
    </row>
    <row r="50" spans="1:4" ht="19.5" customHeight="1">
      <c r="A50" s="96"/>
      <c r="B50" s="96"/>
      <c r="C50" s="96"/>
      <c r="D50" s="96"/>
    </row>
    <row r="51" spans="1:2" ht="15.75" customHeight="1">
      <c r="A51" s="625" t="s">
        <v>55</v>
      </c>
      <c r="B51" s="625"/>
    </row>
    <row r="52" spans="1:2" ht="15.75" customHeight="1">
      <c r="A52" s="625" t="s">
        <v>56</v>
      </c>
      <c r="B52" s="625"/>
    </row>
  </sheetData>
  <sheetProtection selectLockedCells="1" selectUnlockedCells="1"/>
  <mergeCells count="31">
    <mergeCell ref="A49:D49"/>
    <mergeCell ref="A51:B51"/>
    <mergeCell ref="A48:D48"/>
    <mergeCell ref="C22:D22"/>
    <mergeCell ref="A43:B43"/>
    <mergeCell ref="A1:D1"/>
    <mergeCell ref="A3:B3"/>
    <mergeCell ref="C3:D3"/>
    <mergeCell ref="A5:B5"/>
    <mergeCell ref="C5:D5"/>
    <mergeCell ref="A52:B52"/>
    <mergeCell ref="A13:A14"/>
    <mergeCell ref="B13:B14"/>
    <mergeCell ref="A46:D46"/>
    <mergeCell ref="A47:D47"/>
    <mergeCell ref="C36:D36"/>
    <mergeCell ref="C29:D29"/>
    <mergeCell ref="C43:D43"/>
    <mergeCell ref="A30:D30"/>
    <mergeCell ref="A36:B36"/>
    <mergeCell ref="A45:D45"/>
    <mergeCell ref="A7:D7"/>
    <mergeCell ref="A16:D16"/>
    <mergeCell ref="A23:D23"/>
    <mergeCell ref="A10:D10"/>
    <mergeCell ref="A29:B29"/>
    <mergeCell ref="A37:D37"/>
    <mergeCell ref="A8:D8"/>
    <mergeCell ref="A11:D11"/>
    <mergeCell ref="C13:D13"/>
    <mergeCell ref="A22:B22"/>
  </mergeCells>
  <printOptions horizontalCentered="1"/>
  <pageMargins left="0.7875" right="0.7875" top="0.7875000000000001" bottom="0.7875" header="0.5118055555555556" footer="0.5118055555555556"/>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N121"/>
  <sheetViews>
    <sheetView view="pageBreakPreview" zoomScale="80" zoomScaleNormal="70" zoomScaleSheetLayoutView="80" zoomScalePageLayoutView="0" workbookViewId="0" topLeftCell="A58">
      <selection activeCell="B75" sqref="B75:I75"/>
    </sheetView>
  </sheetViews>
  <sheetFormatPr defaultColWidth="9.140625" defaultRowHeight="12.75"/>
  <cols>
    <col min="1" max="1" width="22.8515625" style="92" customWidth="1"/>
    <col min="2" max="9" width="21.8515625" style="92" customWidth="1"/>
    <col min="10" max="10" width="14.28125" style="92" customWidth="1"/>
    <col min="11" max="11" width="10.00390625" style="92" customWidth="1"/>
    <col min="12" max="12" width="13.00390625" style="92" customWidth="1"/>
    <col min="13" max="13" width="10.00390625" style="92" bestFit="1" customWidth="1"/>
    <col min="14" max="14" width="14.00390625" style="92" customWidth="1"/>
    <col min="15" max="15" width="10.00390625" style="92" bestFit="1" customWidth="1"/>
    <col min="16" max="16384" width="9.140625" style="92" customWidth="1"/>
  </cols>
  <sheetData>
    <row r="1" spans="1:9" s="2" customFormat="1" ht="22.5" customHeight="1">
      <c r="A1" s="662" t="s">
        <v>128</v>
      </c>
      <c r="B1" s="662"/>
      <c r="C1" s="662"/>
      <c r="D1" s="662"/>
      <c r="E1" s="662"/>
      <c r="F1" s="662"/>
      <c r="G1" s="662"/>
      <c r="H1" s="662"/>
      <c r="I1" s="662"/>
    </row>
    <row r="3" spans="1:9" ht="14.25">
      <c r="A3" s="181" t="s">
        <v>52</v>
      </c>
      <c r="B3" s="524" t="s">
        <v>376</v>
      </c>
      <c r="C3" s="663"/>
      <c r="D3" s="663"/>
      <c r="E3" s="663"/>
      <c r="F3" s="663"/>
      <c r="G3" s="663"/>
      <c r="H3" s="663"/>
      <c r="I3" s="663"/>
    </row>
    <row r="4" ht="14.25">
      <c r="A4" s="119"/>
    </row>
    <row r="5" spans="1:9" ht="14.25">
      <c r="A5" s="181" t="s">
        <v>53</v>
      </c>
      <c r="B5" s="524" t="s">
        <v>385</v>
      </c>
      <c r="C5" s="663"/>
      <c r="D5" s="663"/>
      <c r="E5" s="663"/>
      <c r="F5" s="663"/>
      <c r="G5" s="663"/>
      <c r="H5" s="663"/>
      <c r="I5" s="663"/>
    </row>
    <row r="7" spans="1:9" s="98" customFormat="1" ht="69.75" customHeight="1">
      <c r="A7" s="664" t="s">
        <v>280</v>
      </c>
      <c r="B7" s="665"/>
      <c r="C7" s="665"/>
      <c r="D7" s="665"/>
      <c r="E7" s="665"/>
      <c r="F7" s="665"/>
      <c r="G7" s="665"/>
      <c r="H7" s="665"/>
      <c r="I7" s="665"/>
    </row>
    <row r="8" spans="1:9" s="101" customFormat="1" ht="60" customHeight="1">
      <c r="A8" s="666" t="s">
        <v>245</v>
      </c>
      <c r="B8" s="667"/>
      <c r="C8" s="667"/>
      <c r="D8" s="667"/>
      <c r="E8" s="667"/>
      <c r="F8" s="667"/>
      <c r="G8" s="667"/>
      <c r="H8" s="667"/>
      <c r="I8" s="667"/>
    </row>
    <row r="9" spans="1:9" ht="12.75">
      <c r="A9" s="182"/>
      <c r="B9" s="183"/>
      <c r="C9" s="183"/>
      <c r="D9" s="183"/>
      <c r="E9" s="183"/>
      <c r="F9" s="183"/>
      <c r="G9" s="183"/>
      <c r="H9" s="183"/>
      <c r="I9" s="183"/>
    </row>
    <row r="10" spans="1:9" s="2" customFormat="1" ht="38.25" customHeight="1">
      <c r="A10" s="529" t="s">
        <v>220</v>
      </c>
      <c r="B10" s="529"/>
      <c r="C10" s="529"/>
      <c r="D10" s="529"/>
      <c r="E10" s="529"/>
      <c r="F10" s="529"/>
      <c r="G10" s="529"/>
      <c r="H10" s="529"/>
      <c r="I10" s="529"/>
    </row>
    <row r="11" spans="1:9" s="2" customFormat="1" ht="15">
      <c r="A11" s="116"/>
      <c r="B11" s="116"/>
      <c r="C11" s="116"/>
      <c r="D11" s="116"/>
      <c r="E11" s="116"/>
      <c r="F11" s="116"/>
      <c r="G11" s="116"/>
      <c r="H11" s="116"/>
      <c r="I11" s="116"/>
    </row>
    <row r="12" spans="1:14" s="180" customFormat="1" ht="174.75" customHeight="1">
      <c r="A12" s="657" t="s">
        <v>9</v>
      </c>
      <c r="B12" s="656"/>
      <c r="C12" s="656"/>
      <c r="D12" s="656"/>
      <c r="E12" s="656"/>
      <c r="F12" s="656"/>
      <c r="G12" s="656"/>
      <c r="H12" s="656"/>
      <c r="I12" s="656"/>
      <c r="J12" s="6"/>
      <c r="K12" s="6"/>
      <c r="L12" s="6"/>
      <c r="M12" s="6"/>
      <c r="N12" s="6"/>
    </row>
    <row r="13" spans="1:14" s="180" customFormat="1" ht="15.75" customHeight="1">
      <c r="A13" s="655" t="s">
        <v>124</v>
      </c>
      <c r="B13" s="655"/>
      <c r="C13" s="655"/>
      <c r="D13" s="655"/>
      <c r="E13" s="655"/>
      <c r="F13" s="655"/>
      <c r="G13" s="655"/>
      <c r="H13" s="655"/>
      <c r="I13" s="655"/>
      <c r="J13" s="6"/>
      <c r="K13" s="6"/>
      <c r="L13" s="6"/>
      <c r="M13" s="6"/>
      <c r="N13" s="6"/>
    </row>
    <row r="14" spans="1:14" s="180" customFormat="1" ht="15.75" customHeight="1">
      <c r="A14" s="655" t="s">
        <v>92</v>
      </c>
      <c r="B14" s="655"/>
      <c r="C14" s="655"/>
      <c r="D14" s="655"/>
      <c r="E14" s="655"/>
      <c r="F14" s="655"/>
      <c r="G14" s="655"/>
      <c r="H14" s="655"/>
      <c r="I14" s="655"/>
      <c r="J14" s="6"/>
      <c r="K14" s="6"/>
      <c r="L14" s="6"/>
      <c r="M14" s="6"/>
      <c r="N14" s="6"/>
    </row>
    <row r="15" spans="1:14" s="180" customFormat="1" ht="12.75">
      <c r="A15" s="184"/>
      <c r="B15" s="185"/>
      <c r="C15" s="185"/>
      <c r="D15" s="185"/>
      <c r="E15" s="185"/>
      <c r="F15" s="185"/>
      <c r="G15" s="185"/>
      <c r="H15" s="185"/>
      <c r="I15" s="185"/>
      <c r="J15" s="6"/>
      <c r="K15" s="6"/>
      <c r="L15" s="6"/>
      <c r="M15" s="6"/>
      <c r="N15" s="6"/>
    </row>
    <row r="16" spans="1:8" s="6" customFormat="1" ht="68.25" customHeight="1">
      <c r="A16" s="541" t="s">
        <v>17</v>
      </c>
      <c r="B16" s="541" t="s">
        <v>18</v>
      </c>
      <c r="C16" s="541" t="s">
        <v>246</v>
      </c>
      <c r="D16" s="541"/>
      <c r="E16" s="541" t="s">
        <v>247</v>
      </c>
      <c r="F16" s="541"/>
      <c r="G16" s="541" t="s">
        <v>248</v>
      </c>
      <c r="H16" s="186"/>
    </row>
    <row r="17" spans="1:8" s="6" customFormat="1" ht="51" customHeight="1">
      <c r="A17" s="541"/>
      <c r="B17" s="541"/>
      <c r="C17" s="541" t="s">
        <v>19</v>
      </c>
      <c r="D17" s="541" t="s">
        <v>20</v>
      </c>
      <c r="E17" s="541" t="s">
        <v>19</v>
      </c>
      <c r="F17" s="541" t="s">
        <v>20</v>
      </c>
      <c r="G17" s="541"/>
      <c r="H17" s="186"/>
    </row>
    <row r="18" spans="1:8" s="6" customFormat="1" ht="18" customHeight="1">
      <c r="A18" s="541"/>
      <c r="B18" s="541"/>
      <c r="C18" s="541"/>
      <c r="D18" s="541"/>
      <c r="E18" s="541"/>
      <c r="F18" s="541"/>
      <c r="G18" s="541"/>
      <c r="H18" s="187"/>
    </row>
    <row r="19" spans="1:8" s="7" customFormat="1" ht="12.75">
      <c r="A19" s="163">
        <v>1</v>
      </c>
      <c r="B19" s="163">
        <v>2</v>
      </c>
      <c r="C19" s="163">
        <v>3</v>
      </c>
      <c r="D19" s="163">
        <v>4</v>
      </c>
      <c r="E19" s="163">
        <v>5</v>
      </c>
      <c r="F19" s="163">
        <v>6</v>
      </c>
      <c r="G19" s="163">
        <v>7</v>
      </c>
      <c r="H19" s="188"/>
    </row>
    <row r="20" spans="1:8" s="7" customFormat="1" ht="12.75">
      <c r="A20" s="654" t="s">
        <v>387</v>
      </c>
      <c r="B20" s="631"/>
      <c r="C20" s="631"/>
      <c r="D20" s="631"/>
      <c r="E20" s="631"/>
      <c r="F20" s="631"/>
      <c r="G20" s="632"/>
      <c r="H20" s="188"/>
    </row>
    <row r="21" spans="1:8" s="2" customFormat="1" ht="28.5" customHeight="1">
      <c r="A21" s="365" t="s">
        <v>387</v>
      </c>
      <c r="B21" s="659" t="s">
        <v>391</v>
      </c>
      <c r="C21" s="376">
        <f>C22+C23</f>
        <v>60</v>
      </c>
      <c r="D21" s="376">
        <f>D22+D23</f>
        <v>60</v>
      </c>
      <c r="E21" s="372">
        <v>381391693.45</v>
      </c>
      <c r="F21" s="372">
        <v>334751838.32</v>
      </c>
      <c r="G21" s="372">
        <v>166370929.24</v>
      </c>
      <c r="H21" s="114"/>
    </row>
    <row r="22" spans="1:8" s="2" customFormat="1" ht="42" customHeight="1">
      <c r="A22" s="365" t="s">
        <v>388</v>
      </c>
      <c r="B22" s="660"/>
      <c r="C22" s="376">
        <v>21</v>
      </c>
      <c r="D22" s="376">
        <v>21</v>
      </c>
      <c r="E22" s="372">
        <v>310265619.45</v>
      </c>
      <c r="F22" s="372">
        <v>275777286.32</v>
      </c>
      <c r="G22" s="372">
        <v>126454626.95</v>
      </c>
      <c r="H22" s="114"/>
    </row>
    <row r="23" spans="1:8" s="2" customFormat="1" ht="39" customHeight="1">
      <c r="A23" s="365" t="s">
        <v>389</v>
      </c>
      <c r="B23" s="661"/>
      <c r="C23" s="376">
        <v>39</v>
      </c>
      <c r="D23" s="376">
        <v>39</v>
      </c>
      <c r="E23" s="372">
        <v>71126074</v>
      </c>
      <c r="F23" s="372">
        <v>58974552</v>
      </c>
      <c r="G23" s="372">
        <v>39916302.29</v>
      </c>
      <c r="H23" s="114"/>
    </row>
    <row r="24" spans="1:8" s="2" customFormat="1" ht="39" customHeight="1">
      <c r="A24" s="364" t="s">
        <v>390</v>
      </c>
      <c r="B24" s="366"/>
      <c r="C24" s="376">
        <v>0</v>
      </c>
      <c r="D24" s="376">
        <v>0</v>
      </c>
      <c r="E24" s="372">
        <v>0</v>
      </c>
      <c r="F24" s="372">
        <v>0</v>
      </c>
      <c r="G24" s="372">
        <v>0</v>
      </c>
      <c r="H24" s="114"/>
    </row>
    <row r="25" spans="1:8" ht="12.75">
      <c r="A25" s="106" t="s">
        <v>60</v>
      </c>
      <c r="B25" s="605" t="s">
        <v>378</v>
      </c>
      <c r="C25" s="639"/>
      <c r="D25" s="639"/>
      <c r="E25" s="639"/>
      <c r="F25" s="639"/>
      <c r="G25" s="640"/>
      <c r="H25" s="91"/>
    </row>
    <row r="26" spans="1:8" s="7" customFormat="1" ht="12.75">
      <c r="A26" s="630" t="s">
        <v>392</v>
      </c>
      <c r="B26" s="631"/>
      <c r="C26" s="631"/>
      <c r="D26" s="631"/>
      <c r="E26" s="631"/>
      <c r="F26" s="631"/>
      <c r="G26" s="632"/>
      <c r="H26" s="188"/>
    </row>
    <row r="27" spans="1:8" s="2" customFormat="1" ht="42.75" customHeight="1">
      <c r="A27" s="365" t="s">
        <v>392</v>
      </c>
      <c r="B27" s="369"/>
      <c r="C27" s="370">
        <v>2</v>
      </c>
      <c r="D27" s="370">
        <f>11+1+1+1+1+1+1+1</f>
        <v>18</v>
      </c>
      <c r="E27" s="371">
        <f>433145.63+790078.2</f>
        <v>1223223.83</v>
      </c>
      <c r="F27" s="372">
        <v>1189761.9</v>
      </c>
      <c r="G27" s="373">
        <f>483463.11+6600</f>
        <v>490063.11</v>
      </c>
      <c r="H27" s="114"/>
    </row>
    <row r="28" spans="1:8" s="2" customFormat="1" ht="42.75" customHeight="1">
      <c r="A28" s="365" t="s">
        <v>410</v>
      </c>
      <c r="B28" s="414"/>
      <c r="C28" s="370">
        <v>0</v>
      </c>
      <c r="D28" s="370">
        <v>0</v>
      </c>
      <c r="E28" s="371">
        <v>0</v>
      </c>
      <c r="F28" s="372">
        <v>0</v>
      </c>
      <c r="G28" s="373">
        <v>0</v>
      </c>
      <c r="H28" s="114"/>
    </row>
    <row r="29" spans="1:8" s="2" customFormat="1" ht="139.5" customHeight="1">
      <c r="A29" s="365" t="s">
        <v>306</v>
      </c>
      <c r="B29" s="407" t="s">
        <v>393</v>
      </c>
      <c r="C29" s="374">
        <v>2</v>
      </c>
      <c r="D29" s="374">
        <f>D27</f>
        <v>18</v>
      </c>
      <c r="E29" s="371">
        <f>433145.63+790078.2</f>
        <v>1223223.83</v>
      </c>
      <c r="F29" s="372">
        <v>1189761.9</v>
      </c>
      <c r="G29" s="375">
        <f>G27</f>
        <v>490063.11</v>
      </c>
      <c r="H29" s="114"/>
    </row>
    <row r="30" spans="1:8" s="2" customFormat="1" ht="39" customHeight="1">
      <c r="A30" s="365" t="s">
        <v>411</v>
      </c>
      <c r="B30" s="412"/>
      <c r="C30" s="374">
        <v>0</v>
      </c>
      <c r="D30" s="374">
        <v>0</v>
      </c>
      <c r="E30" s="371">
        <v>0</v>
      </c>
      <c r="F30" s="372">
        <v>0</v>
      </c>
      <c r="G30" s="413">
        <v>0</v>
      </c>
      <c r="H30" s="114"/>
    </row>
    <row r="31" spans="1:8" s="2" customFormat="1" ht="39" customHeight="1">
      <c r="A31" s="365" t="s">
        <v>308</v>
      </c>
      <c r="B31" s="412"/>
      <c r="C31" s="374">
        <v>0</v>
      </c>
      <c r="D31" s="374">
        <v>0</v>
      </c>
      <c r="E31" s="371">
        <v>0</v>
      </c>
      <c r="F31" s="372">
        <v>0</v>
      </c>
      <c r="G31" s="413">
        <v>0</v>
      </c>
      <c r="H31" s="114"/>
    </row>
    <row r="32" spans="1:8" s="2" customFormat="1" ht="12.75">
      <c r="A32" s="106" t="s">
        <v>60</v>
      </c>
      <c r="B32" s="605" t="s">
        <v>378</v>
      </c>
      <c r="C32" s="639"/>
      <c r="D32" s="639"/>
      <c r="E32" s="639"/>
      <c r="F32" s="639"/>
      <c r="G32" s="640"/>
      <c r="H32" s="114"/>
    </row>
    <row r="33" spans="1:8" s="7" customFormat="1" ht="12.75">
      <c r="A33" s="630" t="s">
        <v>394</v>
      </c>
      <c r="B33" s="631"/>
      <c r="C33" s="631"/>
      <c r="D33" s="631"/>
      <c r="E33" s="631"/>
      <c r="F33" s="631"/>
      <c r="G33" s="632"/>
      <c r="H33" s="188"/>
    </row>
    <row r="34" spans="1:9" s="2" customFormat="1" ht="12.75">
      <c r="A34" s="378" t="s">
        <v>394</v>
      </c>
      <c r="B34" s="378"/>
      <c r="C34" s="378">
        <v>120</v>
      </c>
      <c r="D34" s="378">
        <v>85</v>
      </c>
      <c r="E34" s="382">
        <v>99721929.4</v>
      </c>
      <c r="F34" s="382">
        <v>39661349.06</v>
      </c>
      <c r="G34" s="382">
        <v>19626478.41</v>
      </c>
      <c r="H34" s="379"/>
      <c r="I34" s="380"/>
    </row>
    <row r="35" spans="1:9" s="2" customFormat="1" ht="12.75">
      <c r="A35" s="378" t="s">
        <v>395</v>
      </c>
      <c r="B35" s="378"/>
      <c r="C35" s="378">
        <v>119</v>
      </c>
      <c r="D35" s="378">
        <v>84</v>
      </c>
      <c r="E35" s="382">
        <v>94010634.4</v>
      </c>
      <c r="F35" s="382">
        <v>35684731.14</v>
      </c>
      <c r="G35" s="382">
        <v>19454956.46</v>
      </c>
      <c r="H35" s="379"/>
      <c r="I35" s="380"/>
    </row>
    <row r="36" spans="1:9" s="2" customFormat="1" ht="32.25" customHeight="1">
      <c r="A36" s="378" t="s">
        <v>397</v>
      </c>
      <c r="B36" s="377"/>
      <c r="C36" s="378">
        <v>1</v>
      </c>
      <c r="D36" s="378">
        <v>1</v>
      </c>
      <c r="E36" s="381">
        <v>5711295</v>
      </c>
      <c r="F36" s="382">
        <v>3976617.92</v>
      </c>
      <c r="G36" s="382">
        <v>171521.95</v>
      </c>
      <c r="H36" s="383"/>
      <c r="I36" s="384"/>
    </row>
    <row r="37" spans="1:9" s="2" customFormat="1" ht="88.5" customHeight="1">
      <c r="A37" s="385" t="s">
        <v>60</v>
      </c>
      <c r="B37" s="648" t="s">
        <v>398</v>
      </c>
      <c r="C37" s="649"/>
      <c r="D37" s="649"/>
      <c r="E37" s="649"/>
      <c r="F37" s="649"/>
      <c r="G37" s="650"/>
      <c r="H37" s="379"/>
      <c r="I37" s="380"/>
    </row>
    <row r="38" spans="1:8" s="7" customFormat="1" ht="12.75">
      <c r="A38" s="630" t="s">
        <v>399</v>
      </c>
      <c r="B38" s="631"/>
      <c r="C38" s="631"/>
      <c r="D38" s="631"/>
      <c r="E38" s="631"/>
      <c r="F38" s="631"/>
      <c r="G38" s="632"/>
      <c r="H38" s="188"/>
    </row>
    <row r="39" spans="1:8" s="2" customFormat="1" ht="12.75">
      <c r="A39" s="106" t="s">
        <v>399</v>
      </c>
      <c r="B39" s="386"/>
      <c r="C39" s="386">
        <v>1</v>
      </c>
      <c r="D39" s="386">
        <v>1</v>
      </c>
      <c r="E39" s="387">
        <v>889292</v>
      </c>
      <c r="F39" s="387">
        <v>240186.14</v>
      </c>
      <c r="G39" s="387">
        <v>56954.17</v>
      </c>
      <c r="H39" s="114"/>
    </row>
    <row r="40" spans="1:8" s="2" customFormat="1" ht="106.5" customHeight="1">
      <c r="A40" s="408" t="s">
        <v>400</v>
      </c>
      <c r="B40" s="388" t="s">
        <v>396</v>
      </c>
      <c r="C40" s="386">
        <v>0</v>
      </c>
      <c r="D40" s="386">
        <v>0</v>
      </c>
      <c r="E40" s="387">
        <v>0</v>
      </c>
      <c r="F40" s="387">
        <v>0</v>
      </c>
      <c r="G40" s="387">
        <v>0</v>
      </c>
      <c r="H40" s="114"/>
    </row>
    <row r="41" spans="1:8" s="2" customFormat="1" ht="106.5" customHeight="1">
      <c r="A41" s="408" t="s">
        <v>401</v>
      </c>
      <c r="B41" s="388" t="s">
        <v>396</v>
      </c>
      <c r="C41" s="386">
        <v>0</v>
      </c>
      <c r="D41" s="386">
        <v>0</v>
      </c>
      <c r="E41" s="387">
        <v>0</v>
      </c>
      <c r="F41" s="387">
        <v>0</v>
      </c>
      <c r="G41" s="387">
        <v>0</v>
      </c>
      <c r="H41" s="114"/>
    </row>
    <row r="42" spans="1:8" s="2" customFormat="1" ht="106.5" customHeight="1">
      <c r="A42" s="408" t="s">
        <v>402</v>
      </c>
      <c r="B42" s="388" t="s">
        <v>396</v>
      </c>
      <c r="C42" s="386">
        <v>1</v>
      </c>
      <c r="D42" s="386">
        <v>1</v>
      </c>
      <c r="E42" s="387">
        <v>889292</v>
      </c>
      <c r="F42" s="387">
        <v>240186.14</v>
      </c>
      <c r="G42" s="387">
        <v>56954.17</v>
      </c>
      <c r="H42" s="114"/>
    </row>
    <row r="43" spans="1:8" s="2" customFormat="1" ht="106.5" customHeight="1">
      <c r="A43" s="408" t="s">
        <v>403</v>
      </c>
      <c r="B43" s="388" t="s">
        <v>396</v>
      </c>
      <c r="C43" s="386">
        <v>0</v>
      </c>
      <c r="D43" s="386">
        <v>0</v>
      </c>
      <c r="E43" s="387">
        <v>0</v>
      </c>
      <c r="F43" s="387">
        <v>0</v>
      </c>
      <c r="G43" s="387">
        <v>0</v>
      </c>
      <c r="H43" s="114"/>
    </row>
    <row r="44" spans="1:8" s="2" customFormat="1" ht="106.5" customHeight="1">
      <c r="A44" s="408" t="s">
        <v>404</v>
      </c>
      <c r="B44" s="388" t="s">
        <v>396</v>
      </c>
      <c r="C44" s="386">
        <v>0</v>
      </c>
      <c r="D44" s="386">
        <v>0</v>
      </c>
      <c r="E44" s="387">
        <v>0</v>
      </c>
      <c r="F44" s="387">
        <v>0</v>
      </c>
      <c r="G44" s="387">
        <v>0</v>
      </c>
      <c r="H44" s="114"/>
    </row>
    <row r="45" spans="1:8" s="2" customFormat="1" ht="106.5" customHeight="1">
      <c r="A45" s="408" t="s">
        <v>412</v>
      </c>
      <c r="B45" s="388"/>
      <c r="C45" s="408">
        <v>0</v>
      </c>
      <c r="D45" s="408">
        <v>0</v>
      </c>
      <c r="E45" s="372">
        <v>0</v>
      </c>
      <c r="F45" s="372">
        <v>0</v>
      </c>
      <c r="G45" s="372">
        <v>0</v>
      </c>
      <c r="H45" s="114"/>
    </row>
    <row r="46" spans="1:8" s="2" customFormat="1" ht="69.75" customHeight="1">
      <c r="A46" s="106" t="s">
        <v>60</v>
      </c>
      <c r="B46" s="651" t="s">
        <v>413</v>
      </c>
      <c r="C46" s="652"/>
      <c r="D46" s="652"/>
      <c r="E46" s="652"/>
      <c r="F46" s="652"/>
      <c r="G46" s="653"/>
      <c r="H46" s="114"/>
    </row>
    <row r="47" spans="1:8" ht="12.75">
      <c r="A47" s="367"/>
      <c r="B47" s="368"/>
      <c r="C47" s="202"/>
      <c r="D47" s="202"/>
      <c r="E47" s="202"/>
      <c r="F47" s="202"/>
      <c r="G47" s="202"/>
      <c r="H47" s="91"/>
    </row>
    <row r="48" spans="1:8" ht="12.75">
      <c r="A48" s="367"/>
      <c r="B48" s="368"/>
      <c r="C48" s="202"/>
      <c r="D48" s="202"/>
      <c r="E48" s="202"/>
      <c r="F48" s="202"/>
      <c r="G48" s="202"/>
      <c r="H48" s="91"/>
    </row>
    <row r="49" spans="1:8" ht="15" customHeight="1">
      <c r="A49" s="658"/>
      <c r="B49" s="658"/>
      <c r="C49" s="658"/>
      <c r="D49" s="658"/>
      <c r="E49" s="658"/>
      <c r="F49" s="658"/>
      <c r="G49" s="658"/>
      <c r="H49" s="91"/>
    </row>
    <row r="51" spans="1:9" s="2" customFormat="1" ht="32.25" customHeight="1">
      <c r="A51" s="529" t="s">
        <v>221</v>
      </c>
      <c r="B51" s="529"/>
      <c r="C51" s="529"/>
      <c r="D51" s="529"/>
      <c r="E51" s="529"/>
      <c r="F51" s="529"/>
      <c r="G51" s="529"/>
      <c r="H51" s="529"/>
      <c r="I51" s="529"/>
    </row>
    <row r="52" spans="1:9" s="2" customFormat="1" ht="15">
      <c r="A52" s="116"/>
      <c r="B52" s="116"/>
      <c r="C52" s="116"/>
      <c r="D52" s="116"/>
      <c r="E52" s="116"/>
      <c r="F52" s="116"/>
      <c r="G52" s="116"/>
      <c r="H52" s="116"/>
      <c r="I52" s="116"/>
    </row>
    <row r="53" spans="1:9" s="101" customFormat="1" ht="54.75" customHeight="1">
      <c r="A53" s="657" t="s">
        <v>369</v>
      </c>
      <c r="B53" s="656"/>
      <c r="C53" s="656"/>
      <c r="D53" s="656"/>
      <c r="E53" s="656"/>
      <c r="F53" s="656"/>
      <c r="G53" s="656"/>
      <c r="H53" s="656"/>
      <c r="I53" s="656"/>
    </row>
    <row r="54" spans="1:9" s="101" customFormat="1" ht="171.75" customHeight="1">
      <c r="A54" s="657" t="s">
        <v>8</v>
      </c>
      <c r="B54" s="656"/>
      <c r="C54" s="656"/>
      <c r="D54" s="656"/>
      <c r="E54" s="656"/>
      <c r="F54" s="656"/>
      <c r="G54" s="656"/>
      <c r="H54" s="656"/>
      <c r="I54" s="656"/>
    </row>
    <row r="55" spans="1:9" s="101" customFormat="1" ht="12.75">
      <c r="A55" s="656" t="s">
        <v>124</v>
      </c>
      <c r="B55" s="656"/>
      <c r="C55" s="656"/>
      <c r="D55" s="656"/>
      <c r="E55" s="656"/>
      <c r="F55" s="656"/>
      <c r="G55" s="656"/>
      <c r="H55" s="656"/>
      <c r="I55" s="656"/>
    </row>
    <row r="56" spans="1:9" s="101" customFormat="1" ht="12.75">
      <c r="A56" s="656" t="s">
        <v>92</v>
      </c>
      <c r="B56" s="656"/>
      <c r="C56" s="656"/>
      <c r="D56" s="656"/>
      <c r="E56" s="656"/>
      <c r="F56" s="656"/>
      <c r="G56" s="656"/>
      <c r="H56" s="656"/>
      <c r="I56" s="656"/>
    </row>
    <row r="57" spans="1:6" s="101" customFormat="1" ht="12.75">
      <c r="A57" s="189"/>
      <c r="B57" s="189"/>
      <c r="C57" s="189"/>
      <c r="D57" s="190"/>
      <c r="E57" s="190"/>
      <c r="F57" s="190"/>
    </row>
    <row r="58" spans="1:9" ht="24.75" customHeight="1">
      <c r="A58" s="541" t="s">
        <v>21</v>
      </c>
      <c r="B58" s="541" t="s">
        <v>370</v>
      </c>
      <c r="C58" s="541"/>
      <c r="D58" s="541" t="s">
        <v>371</v>
      </c>
      <c r="E58" s="541"/>
      <c r="F58" s="541" t="s">
        <v>372</v>
      </c>
      <c r="G58" s="541"/>
      <c r="H58" s="541"/>
      <c r="I58" s="541"/>
    </row>
    <row r="59" spans="1:9" ht="27" customHeight="1">
      <c r="A59" s="541"/>
      <c r="B59" s="541"/>
      <c r="C59" s="541"/>
      <c r="D59" s="541"/>
      <c r="E59" s="541"/>
      <c r="F59" s="541" t="s">
        <v>22</v>
      </c>
      <c r="G59" s="541" t="s">
        <v>23</v>
      </c>
      <c r="H59" s="541"/>
      <c r="I59" s="541"/>
    </row>
    <row r="60" spans="1:9" ht="33.75" customHeight="1">
      <c r="A60" s="541"/>
      <c r="B60" s="541" t="s">
        <v>19</v>
      </c>
      <c r="C60" s="541" t="s">
        <v>20</v>
      </c>
      <c r="D60" s="541" t="s">
        <v>19</v>
      </c>
      <c r="E60" s="541" t="s">
        <v>20</v>
      </c>
      <c r="F60" s="541"/>
      <c r="G60" s="103" t="s">
        <v>355</v>
      </c>
      <c r="H60" s="103" t="s">
        <v>24</v>
      </c>
      <c r="I60" s="103" t="s">
        <v>25</v>
      </c>
    </row>
    <row r="61" spans="1:9" ht="35.25" customHeight="1">
      <c r="A61" s="541"/>
      <c r="B61" s="541"/>
      <c r="C61" s="541"/>
      <c r="D61" s="541"/>
      <c r="E61" s="541"/>
      <c r="F61" s="541"/>
      <c r="G61" s="103" t="s">
        <v>26</v>
      </c>
      <c r="H61" s="103" t="s">
        <v>26</v>
      </c>
      <c r="I61" s="103" t="s">
        <v>26</v>
      </c>
    </row>
    <row r="62" spans="1:9" ht="14.25" customHeight="1">
      <c r="A62" s="163">
        <v>1</v>
      </c>
      <c r="B62" s="191">
        <v>2</v>
      </c>
      <c r="C62" s="191">
        <v>3</v>
      </c>
      <c r="D62" s="191">
        <v>4</v>
      </c>
      <c r="E62" s="191">
        <v>5</v>
      </c>
      <c r="F62" s="191" t="s">
        <v>350</v>
      </c>
      <c r="G62" s="191">
        <v>7</v>
      </c>
      <c r="H62" s="191">
        <v>8</v>
      </c>
      <c r="I62" s="191">
        <v>9</v>
      </c>
    </row>
    <row r="63" spans="1:9" ht="14.25" customHeight="1">
      <c r="A63" s="654" t="s">
        <v>387</v>
      </c>
      <c r="B63" s="631"/>
      <c r="C63" s="631"/>
      <c r="D63" s="631"/>
      <c r="E63" s="631"/>
      <c r="F63" s="631"/>
      <c r="G63" s="631"/>
      <c r="H63" s="631"/>
      <c r="I63" s="632"/>
    </row>
    <row r="64" spans="1:9" ht="14.25" customHeight="1">
      <c r="A64" s="633" t="s">
        <v>373</v>
      </c>
      <c r="B64" s="633"/>
      <c r="C64" s="633"/>
      <c r="D64" s="633"/>
      <c r="E64" s="633"/>
      <c r="F64" s="633"/>
      <c r="G64" s="633"/>
      <c r="H64" s="633"/>
      <c r="I64" s="633"/>
    </row>
    <row r="65" spans="1:9" s="2" customFormat="1" ht="12.75">
      <c r="A65" s="365" t="s">
        <v>387</v>
      </c>
      <c r="B65" s="365">
        <v>0</v>
      </c>
      <c r="C65" s="365">
        <v>0</v>
      </c>
      <c r="D65" s="390">
        <v>0</v>
      </c>
      <c r="E65" s="390">
        <v>0</v>
      </c>
      <c r="F65" s="391">
        <v>0</v>
      </c>
      <c r="G65" s="391">
        <v>0</v>
      </c>
      <c r="H65" s="391">
        <v>0</v>
      </c>
      <c r="I65" s="391">
        <v>0</v>
      </c>
    </row>
    <row r="66" spans="1:9" s="2" customFormat="1" ht="12.75">
      <c r="A66" s="365" t="s">
        <v>388</v>
      </c>
      <c r="B66" s="365">
        <v>0</v>
      </c>
      <c r="C66" s="365">
        <v>0</v>
      </c>
      <c r="D66" s="390">
        <v>0</v>
      </c>
      <c r="E66" s="390">
        <v>0</v>
      </c>
      <c r="F66" s="390">
        <v>0</v>
      </c>
      <c r="G66" s="390">
        <v>0</v>
      </c>
      <c r="H66" s="390">
        <v>0</v>
      </c>
      <c r="I66" s="390">
        <v>0</v>
      </c>
    </row>
    <row r="67" spans="1:9" s="2" customFormat="1" ht="12.75">
      <c r="A67" s="365" t="s">
        <v>389</v>
      </c>
      <c r="B67" s="365">
        <v>0</v>
      </c>
      <c r="C67" s="365">
        <v>0</v>
      </c>
      <c r="D67" s="390">
        <v>0</v>
      </c>
      <c r="E67" s="390">
        <v>0</v>
      </c>
      <c r="F67" s="391">
        <v>0</v>
      </c>
      <c r="G67" s="391">
        <v>0</v>
      </c>
      <c r="H67" s="391">
        <v>0</v>
      </c>
      <c r="I67" s="391">
        <v>0</v>
      </c>
    </row>
    <row r="68" spans="1:9" s="2" customFormat="1" ht="12.75">
      <c r="A68" s="365" t="s">
        <v>390</v>
      </c>
      <c r="B68" s="410">
        <v>0</v>
      </c>
      <c r="C68" s="410">
        <v>0</v>
      </c>
      <c r="D68" s="391">
        <v>0</v>
      </c>
      <c r="E68" s="391">
        <v>0</v>
      </c>
      <c r="F68" s="391">
        <v>0</v>
      </c>
      <c r="G68" s="391">
        <v>0</v>
      </c>
      <c r="H68" s="391">
        <v>0</v>
      </c>
      <c r="I68" s="391">
        <v>0</v>
      </c>
    </row>
    <row r="69" spans="1:9" s="331" customFormat="1" ht="39.75" customHeight="1">
      <c r="A69" s="106" t="s">
        <v>60</v>
      </c>
      <c r="B69" s="593" t="s">
        <v>378</v>
      </c>
      <c r="C69" s="637"/>
      <c r="D69" s="637"/>
      <c r="E69" s="637"/>
      <c r="F69" s="637"/>
      <c r="G69" s="637"/>
      <c r="H69" s="637"/>
      <c r="I69" s="638"/>
    </row>
    <row r="70" spans="1:9" ht="12.75">
      <c r="A70" s="641" t="s">
        <v>374</v>
      </c>
      <c r="B70" s="641"/>
      <c r="C70" s="641"/>
      <c r="D70" s="641"/>
      <c r="E70" s="641"/>
      <c r="F70" s="641"/>
      <c r="G70" s="641"/>
      <c r="H70" s="641"/>
      <c r="I70" s="641"/>
    </row>
    <row r="71" spans="1:9" s="2" customFormat="1" ht="12.75">
      <c r="A71" s="364" t="s">
        <v>387</v>
      </c>
      <c r="B71" s="365">
        <v>60</v>
      </c>
      <c r="C71" s="365">
        <v>60</v>
      </c>
      <c r="D71" s="390">
        <v>381391693.45</v>
      </c>
      <c r="E71" s="390">
        <v>334751838.32</v>
      </c>
      <c r="F71" s="391">
        <v>166217699.79</v>
      </c>
      <c r="G71" s="391">
        <v>163755014.52</v>
      </c>
      <c r="H71" s="391">
        <v>1699123.9</v>
      </c>
      <c r="I71" s="391">
        <v>763561.37</v>
      </c>
    </row>
    <row r="72" spans="1:9" s="2" customFormat="1" ht="12.75">
      <c r="A72" s="364" t="s">
        <v>388</v>
      </c>
      <c r="B72" s="365">
        <v>21</v>
      </c>
      <c r="C72" s="365">
        <v>21</v>
      </c>
      <c r="D72" s="390">
        <v>310265619.45</v>
      </c>
      <c r="E72" s="390">
        <v>275777286.32</v>
      </c>
      <c r="F72" s="390">
        <v>126301397.5</v>
      </c>
      <c r="G72" s="390">
        <v>123838712.23</v>
      </c>
      <c r="H72" s="390">
        <v>1699123.9</v>
      </c>
      <c r="I72" s="390">
        <v>763561.37</v>
      </c>
    </row>
    <row r="73" spans="1:9" s="2" customFormat="1" ht="12.75">
      <c r="A73" s="364" t="s">
        <v>389</v>
      </c>
      <c r="B73" s="365">
        <v>39</v>
      </c>
      <c r="C73" s="365">
        <v>39</v>
      </c>
      <c r="D73" s="390">
        <v>71126074</v>
      </c>
      <c r="E73" s="390">
        <v>58974552</v>
      </c>
      <c r="F73" s="391">
        <v>39916302.29</v>
      </c>
      <c r="G73" s="391">
        <v>39916302.29</v>
      </c>
      <c r="H73" s="391">
        <v>0</v>
      </c>
      <c r="I73" s="391">
        <v>0</v>
      </c>
    </row>
    <row r="74" spans="1:9" s="2" customFormat="1" ht="12.75">
      <c r="A74" s="364" t="s">
        <v>390</v>
      </c>
      <c r="B74" s="410">
        <v>0</v>
      </c>
      <c r="C74" s="410">
        <v>0</v>
      </c>
      <c r="D74" s="391">
        <v>0</v>
      </c>
      <c r="E74" s="391">
        <v>0</v>
      </c>
      <c r="F74" s="391">
        <v>0</v>
      </c>
      <c r="G74" s="391">
        <v>0</v>
      </c>
      <c r="H74" s="391">
        <v>0</v>
      </c>
      <c r="I74" s="391">
        <v>0</v>
      </c>
    </row>
    <row r="75" spans="1:9" s="331" customFormat="1" ht="39.75" customHeight="1">
      <c r="A75" s="106" t="s">
        <v>60</v>
      </c>
      <c r="B75" s="593" t="s">
        <v>405</v>
      </c>
      <c r="C75" s="637"/>
      <c r="D75" s="637"/>
      <c r="E75" s="637"/>
      <c r="F75" s="637"/>
      <c r="G75" s="637"/>
      <c r="H75" s="637"/>
      <c r="I75" s="638"/>
    </row>
    <row r="76" spans="1:9" ht="14.25" customHeight="1">
      <c r="A76" s="630" t="s">
        <v>392</v>
      </c>
      <c r="B76" s="631"/>
      <c r="C76" s="631"/>
      <c r="D76" s="631"/>
      <c r="E76" s="631"/>
      <c r="F76" s="631"/>
      <c r="G76" s="631"/>
      <c r="H76" s="631"/>
      <c r="I76" s="632"/>
    </row>
    <row r="77" spans="1:9" ht="14.25" customHeight="1">
      <c r="A77" s="633" t="s">
        <v>373</v>
      </c>
      <c r="B77" s="633"/>
      <c r="C77" s="633"/>
      <c r="D77" s="633"/>
      <c r="E77" s="633"/>
      <c r="F77" s="633"/>
      <c r="G77" s="633"/>
      <c r="H77" s="633"/>
      <c r="I77" s="633"/>
    </row>
    <row r="78" spans="1:9" s="2" customFormat="1" ht="12.75" customHeight="1">
      <c r="A78" s="365" t="s">
        <v>392</v>
      </c>
      <c r="B78" s="389">
        <v>0</v>
      </c>
      <c r="C78" s="389">
        <v>0</v>
      </c>
      <c r="D78" s="390">
        <v>0</v>
      </c>
      <c r="E78" s="390">
        <v>0</v>
      </c>
      <c r="F78" s="390">
        <v>0</v>
      </c>
      <c r="G78" s="390">
        <v>0</v>
      </c>
      <c r="H78" s="390">
        <v>0</v>
      </c>
      <c r="I78" s="390">
        <v>0</v>
      </c>
    </row>
    <row r="79" spans="1:9" s="2" customFormat="1" ht="12.75" customHeight="1">
      <c r="A79" s="365" t="s">
        <v>410</v>
      </c>
      <c r="B79" s="389">
        <v>0</v>
      </c>
      <c r="C79" s="389">
        <v>0</v>
      </c>
      <c r="D79" s="390">
        <v>0</v>
      </c>
      <c r="E79" s="390">
        <v>0</v>
      </c>
      <c r="F79" s="390">
        <v>0</v>
      </c>
      <c r="G79" s="390">
        <v>0</v>
      </c>
      <c r="H79" s="390">
        <v>0</v>
      </c>
      <c r="I79" s="390">
        <v>0</v>
      </c>
    </row>
    <row r="80" spans="1:9" s="2" customFormat="1" ht="12.75" customHeight="1">
      <c r="A80" s="365" t="s">
        <v>306</v>
      </c>
      <c r="B80" s="389">
        <v>0</v>
      </c>
      <c r="C80" s="389">
        <v>0</v>
      </c>
      <c r="D80" s="390">
        <v>0</v>
      </c>
      <c r="E80" s="390">
        <v>0</v>
      </c>
      <c r="F80" s="390">
        <v>0</v>
      </c>
      <c r="G80" s="390">
        <v>0</v>
      </c>
      <c r="H80" s="390">
        <v>0</v>
      </c>
      <c r="I80" s="390">
        <v>0</v>
      </c>
    </row>
    <row r="81" spans="1:9" s="2" customFormat="1" ht="12.75" customHeight="1">
      <c r="A81" s="365" t="s">
        <v>411</v>
      </c>
      <c r="B81" s="389">
        <v>0</v>
      </c>
      <c r="C81" s="389">
        <v>0</v>
      </c>
      <c r="D81" s="390">
        <v>0</v>
      </c>
      <c r="E81" s="390">
        <v>0</v>
      </c>
      <c r="F81" s="390">
        <v>0</v>
      </c>
      <c r="G81" s="390">
        <v>0</v>
      </c>
      <c r="H81" s="390">
        <v>0</v>
      </c>
      <c r="I81" s="390">
        <v>0</v>
      </c>
    </row>
    <row r="82" spans="1:9" s="2" customFormat="1" ht="12.75">
      <c r="A82" s="106" t="s">
        <v>60</v>
      </c>
      <c r="B82" s="605" t="s">
        <v>378</v>
      </c>
      <c r="C82" s="639"/>
      <c r="D82" s="639"/>
      <c r="E82" s="639"/>
      <c r="F82" s="639"/>
      <c r="G82" s="639"/>
      <c r="H82" s="639"/>
      <c r="I82" s="640"/>
    </row>
    <row r="83" spans="1:9" ht="12.75">
      <c r="A83" s="641" t="s">
        <v>374</v>
      </c>
      <c r="B83" s="641"/>
      <c r="C83" s="641"/>
      <c r="D83" s="641"/>
      <c r="E83" s="641"/>
      <c r="F83" s="641"/>
      <c r="G83" s="641"/>
      <c r="H83" s="641"/>
      <c r="I83" s="641"/>
    </row>
    <row r="84" spans="1:9" s="2" customFormat="1" ht="12.75" customHeight="1">
      <c r="A84" s="365" t="s">
        <v>392</v>
      </c>
      <c r="B84" s="389">
        <v>2</v>
      </c>
      <c r="C84" s="389">
        <v>18</v>
      </c>
      <c r="D84" s="390">
        <v>1223223.83</v>
      </c>
      <c r="E84" s="390">
        <v>1189761.9000000004</v>
      </c>
      <c r="F84" s="390">
        <v>490063.11</v>
      </c>
      <c r="G84" s="390">
        <v>432599.67</v>
      </c>
      <c r="H84" s="390">
        <v>37755.44</v>
      </c>
      <c r="I84" s="390">
        <v>19708</v>
      </c>
    </row>
    <row r="85" spans="1:9" s="2" customFormat="1" ht="12.75" customHeight="1">
      <c r="A85" s="365" t="s">
        <v>410</v>
      </c>
      <c r="B85" s="389">
        <v>0</v>
      </c>
      <c r="C85" s="389">
        <v>0</v>
      </c>
      <c r="D85" s="390">
        <v>0</v>
      </c>
      <c r="E85" s="390">
        <v>0</v>
      </c>
      <c r="F85" s="390">
        <v>0</v>
      </c>
      <c r="G85" s="390">
        <v>0</v>
      </c>
      <c r="H85" s="390">
        <v>0</v>
      </c>
      <c r="I85" s="390">
        <v>0</v>
      </c>
    </row>
    <row r="86" spans="1:9" s="2" customFormat="1" ht="12.75" customHeight="1">
      <c r="A86" s="365" t="s">
        <v>306</v>
      </c>
      <c r="B86" s="389">
        <v>2</v>
      </c>
      <c r="C86" s="389">
        <v>18</v>
      </c>
      <c r="D86" s="390">
        <v>1223223.83</v>
      </c>
      <c r="E86" s="390">
        <v>1189761.9000000004</v>
      </c>
      <c r="F86" s="390">
        <v>490063.11</v>
      </c>
      <c r="G86" s="390">
        <v>432599.67</v>
      </c>
      <c r="H86" s="390">
        <v>37755.44</v>
      </c>
      <c r="I86" s="390">
        <v>19708</v>
      </c>
    </row>
    <row r="87" spans="1:9" s="2" customFormat="1" ht="12.75" customHeight="1">
      <c r="A87" s="365" t="s">
        <v>411</v>
      </c>
      <c r="B87" s="389">
        <v>0</v>
      </c>
      <c r="C87" s="389">
        <v>0</v>
      </c>
      <c r="D87" s="390">
        <v>0</v>
      </c>
      <c r="E87" s="390">
        <v>0</v>
      </c>
      <c r="F87" s="390">
        <v>0</v>
      </c>
      <c r="G87" s="390">
        <v>0</v>
      </c>
      <c r="H87" s="390">
        <v>0</v>
      </c>
      <c r="I87" s="390">
        <v>0</v>
      </c>
    </row>
    <row r="88" spans="1:9" s="2" customFormat="1" ht="12.75">
      <c r="A88" s="106" t="s">
        <v>60</v>
      </c>
      <c r="B88" s="605" t="s">
        <v>378</v>
      </c>
      <c r="C88" s="639"/>
      <c r="D88" s="639"/>
      <c r="E88" s="639"/>
      <c r="F88" s="639"/>
      <c r="G88" s="639"/>
      <c r="H88" s="639"/>
      <c r="I88" s="640"/>
    </row>
    <row r="89" spans="1:9" ht="14.25" customHeight="1">
      <c r="A89" s="630" t="s">
        <v>394</v>
      </c>
      <c r="B89" s="631"/>
      <c r="C89" s="631"/>
      <c r="D89" s="631"/>
      <c r="E89" s="631"/>
      <c r="F89" s="631"/>
      <c r="G89" s="631"/>
      <c r="H89" s="631"/>
      <c r="I89" s="632"/>
    </row>
    <row r="90" spans="1:9" s="2" customFormat="1" ht="12.75" customHeight="1">
      <c r="A90" s="642" t="s">
        <v>373</v>
      </c>
      <c r="B90" s="643"/>
      <c r="C90" s="643"/>
      <c r="D90" s="643"/>
      <c r="E90" s="643"/>
      <c r="F90" s="643"/>
      <c r="G90" s="643"/>
      <c r="H90" s="643"/>
      <c r="I90" s="644"/>
    </row>
    <row r="91" spans="1:9" s="2" customFormat="1" ht="12.75">
      <c r="A91" s="365" t="s">
        <v>394</v>
      </c>
      <c r="B91" s="397">
        <v>4</v>
      </c>
      <c r="C91" s="397">
        <v>3</v>
      </c>
      <c r="D91" s="393">
        <v>2209734.12</v>
      </c>
      <c r="E91" s="393">
        <v>1613109.53</v>
      </c>
      <c r="F91" s="393">
        <v>1133263.57</v>
      </c>
      <c r="G91" s="393">
        <v>0</v>
      </c>
      <c r="H91" s="393">
        <v>0</v>
      </c>
      <c r="I91" s="393">
        <v>1133263.57</v>
      </c>
    </row>
    <row r="92" spans="1:9" s="2" customFormat="1" ht="12.75">
      <c r="A92" s="365" t="s">
        <v>395</v>
      </c>
      <c r="B92" s="392">
        <v>4</v>
      </c>
      <c r="C92" s="392">
        <v>3</v>
      </c>
      <c r="D92" s="393">
        <v>2209734.12</v>
      </c>
      <c r="E92" s="393">
        <v>1613109.53</v>
      </c>
      <c r="F92" s="393">
        <v>1133263.57</v>
      </c>
      <c r="G92" s="393">
        <v>0</v>
      </c>
      <c r="H92" s="393">
        <v>0</v>
      </c>
      <c r="I92" s="393">
        <v>1133263.57</v>
      </c>
    </row>
    <row r="93" spans="1:9" s="2" customFormat="1" ht="12.75">
      <c r="A93" s="365" t="s">
        <v>397</v>
      </c>
      <c r="B93" s="392">
        <v>0</v>
      </c>
      <c r="C93" s="392">
        <v>0</v>
      </c>
      <c r="D93" s="395">
        <v>0</v>
      </c>
      <c r="E93" s="393">
        <v>0</v>
      </c>
      <c r="F93" s="393">
        <v>0</v>
      </c>
      <c r="G93" s="393">
        <v>0</v>
      </c>
      <c r="H93" s="393">
        <v>0</v>
      </c>
      <c r="I93" s="393">
        <v>0</v>
      </c>
    </row>
    <row r="94" spans="1:9" s="2" customFormat="1" ht="12.75">
      <c r="A94" s="634" t="s">
        <v>406</v>
      </c>
      <c r="B94" s="635"/>
      <c r="C94" s="635"/>
      <c r="D94" s="635"/>
      <c r="E94" s="635"/>
      <c r="F94" s="635"/>
      <c r="G94" s="635"/>
      <c r="H94" s="635"/>
      <c r="I94" s="636"/>
    </row>
    <row r="95" spans="1:9" s="2" customFormat="1" ht="12.75">
      <c r="A95" s="365" t="s">
        <v>394</v>
      </c>
      <c r="B95" s="365">
        <v>105</v>
      </c>
      <c r="C95" s="365">
        <v>74</v>
      </c>
      <c r="D95" s="396">
        <v>84043516.84</v>
      </c>
      <c r="E95" s="396">
        <v>33017329.57</v>
      </c>
      <c r="F95" s="390">
        <v>14809035.62</v>
      </c>
      <c r="G95" s="390">
        <v>10748069.63</v>
      </c>
      <c r="H95" s="390">
        <v>2823875.34</v>
      </c>
      <c r="I95" s="390">
        <v>1237090.65</v>
      </c>
    </row>
    <row r="96" spans="1:9" s="2" customFormat="1" ht="12.75">
      <c r="A96" s="365" t="s">
        <v>395</v>
      </c>
      <c r="B96" s="365">
        <v>104</v>
      </c>
      <c r="C96" s="365">
        <v>73</v>
      </c>
      <c r="D96" s="396">
        <v>78332221.84</v>
      </c>
      <c r="E96" s="396">
        <v>29040711.65</v>
      </c>
      <c r="F96" s="394">
        <v>14637513.67</v>
      </c>
      <c r="G96" s="394">
        <v>10601742.61</v>
      </c>
      <c r="H96" s="394">
        <v>2805139.05</v>
      </c>
      <c r="I96" s="394">
        <v>1230632.01</v>
      </c>
    </row>
    <row r="97" spans="1:9" s="2" customFormat="1" ht="12.75">
      <c r="A97" s="365" t="s">
        <v>397</v>
      </c>
      <c r="B97" s="365">
        <v>1</v>
      </c>
      <c r="C97" s="365">
        <v>1</v>
      </c>
      <c r="D97" s="394">
        <v>5711295</v>
      </c>
      <c r="E97" s="390">
        <v>3976617.92</v>
      </c>
      <c r="F97" s="390">
        <v>171521.95</v>
      </c>
      <c r="G97" s="390">
        <v>146327.02</v>
      </c>
      <c r="H97" s="390">
        <v>18736.29</v>
      </c>
      <c r="I97" s="390">
        <v>6458.64</v>
      </c>
    </row>
    <row r="98" spans="1:9" s="2" customFormat="1" ht="71.25" customHeight="1">
      <c r="A98" s="106" t="s">
        <v>60</v>
      </c>
      <c r="B98" s="645" t="s">
        <v>398</v>
      </c>
      <c r="C98" s="646"/>
      <c r="D98" s="646"/>
      <c r="E98" s="646"/>
      <c r="F98" s="646"/>
      <c r="G98" s="646"/>
      <c r="H98" s="646"/>
      <c r="I98" s="647"/>
    </row>
    <row r="99" spans="1:9" ht="14.25" customHeight="1">
      <c r="A99" s="630" t="s">
        <v>399</v>
      </c>
      <c r="B99" s="631"/>
      <c r="C99" s="631"/>
      <c r="D99" s="631"/>
      <c r="E99" s="631"/>
      <c r="F99" s="631"/>
      <c r="G99" s="631"/>
      <c r="H99" s="631"/>
      <c r="I99" s="632"/>
    </row>
    <row r="100" spans="1:9" s="2" customFormat="1" ht="14.25" customHeight="1">
      <c r="A100" s="633" t="s">
        <v>373</v>
      </c>
      <c r="B100" s="633"/>
      <c r="C100" s="633"/>
      <c r="D100" s="633"/>
      <c r="E100" s="633"/>
      <c r="F100" s="633"/>
      <c r="G100" s="633"/>
      <c r="H100" s="633"/>
      <c r="I100" s="633"/>
    </row>
    <row r="101" spans="1:9" ht="12.75">
      <c r="A101" s="365" t="s">
        <v>399</v>
      </c>
      <c r="B101" s="392">
        <v>0</v>
      </c>
      <c r="C101" s="392">
        <v>0</v>
      </c>
      <c r="D101" s="411">
        <v>0</v>
      </c>
      <c r="E101" s="411">
        <v>0</v>
      </c>
      <c r="F101" s="411">
        <v>0</v>
      </c>
      <c r="G101" s="411">
        <v>0</v>
      </c>
      <c r="H101" s="411">
        <v>0</v>
      </c>
      <c r="I101" s="411">
        <v>0</v>
      </c>
    </row>
    <row r="102" spans="1:9" ht="12.75">
      <c r="A102" s="365" t="s">
        <v>400</v>
      </c>
      <c r="B102" s="392">
        <v>0</v>
      </c>
      <c r="C102" s="392">
        <v>0</v>
      </c>
      <c r="D102" s="411">
        <v>0</v>
      </c>
      <c r="E102" s="411">
        <v>0</v>
      </c>
      <c r="F102" s="411">
        <v>0</v>
      </c>
      <c r="G102" s="411">
        <v>0</v>
      </c>
      <c r="H102" s="411">
        <v>0</v>
      </c>
      <c r="I102" s="411">
        <v>0</v>
      </c>
    </row>
    <row r="103" spans="1:9" ht="12.75">
      <c r="A103" s="365" t="s">
        <v>401</v>
      </c>
      <c r="B103" s="392">
        <v>0</v>
      </c>
      <c r="C103" s="392">
        <v>0</v>
      </c>
      <c r="D103" s="411">
        <v>0</v>
      </c>
      <c r="E103" s="411">
        <v>0</v>
      </c>
      <c r="F103" s="411">
        <v>0</v>
      </c>
      <c r="G103" s="411">
        <v>0</v>
      </c>
      <c r="H103" s="411">
        <v>0</v>
      </c>
      <c r="I103" s="411">
        <v>0</v>
      </c>
    </row>
    <row r="104" spans="1:9" ht="12.75">
      <c r="A104" s="365" t="s">
        <v>402</v>
      </c>
      <c r="B104" s="392">
        <v>0</v>
      </c>
      <c r="C104" s="392">
        <v>0</v>
      </c>
      <c r="D104" s="411">
        <v>0</v>
      </c>
      <c r="E104" s="411">
        <v>0</v>
      </c>
      <c r="F104" s="411">
        <v>0</v>
      </c>
      <c r="G104" s="411">
        <v>0</v>
      </c>
      <c r="H104" s="411">
        <v>0</v>
      </c>
      <c r="I104" s="411">
        <v>0</v>
      </c>
    </row>
    <row r="105" spans="1:9" ht="12.75">
      <c r="A105" s="365" t="s">
        <v>403</v>
      </c>
      <c r="B105" s="392">
        <v>0</v>
      </c>
      <c r="C105" s="392">
        <v>0</v>
      </c>
      <c r="D105" s="411">
        <v>0</v>
      </c>
      <c r="E105" s="411">
        <v>0</v>
      </c>
      <c r="F105" s="411">
        <v>0</v>
      </c>
      <c r="G105" s="411">
        <v>0</v>
      </c>
      <c r="H105" s="411">
        <v>0</v>
      </c>
      <c r="I105" s="411">
        <v>0</v>
      </c>
    </row>
    <row r="106" spans="1:9" ht="12.75">
      <c r="A106" s="365" t="s">
        <v>404</v>
      </c>
      <c r="B106" s="392">
        <v>0</v>
      </c>
      <c r="C106" s="392">
        <v>0</v>
      </c>
      <c r="D106" s="411">
        <v>0</v>
      </c>
      <c r="E106" s="411">
        <v>0</v>
      </c>
      <c r="F106" s="411">
        <v>0</v>
      </c>
      <c r="G106" s="411">
        <v>0</v>
      </c>
      <c r="H106" s="411">
        <v>0</v>
      </c>
      <c r="I106" s="411">
        <v>0</v>
      </c>
    </row>
    <row r="107" spans="1:9" ht="12.75">
      <c r="A107" s="365" t="s">
        <v>412</v>
      </c>
      <c r="B107" s="392">
        <v>0</v>
      </c>
      <c r="C107" s="392">
        <v>0</v>
      </c>
      <c r="D107" s="411">
        <v>0</v>
      </c>
      <c r="E107" s="411">
        <v>0</v>
      </c>
      <c r="F107" s="411">
        <v>0</v>
      </c>
      <c r="G107" s="411">
        <v>0</v>
      </c>
      <c r="H107" s="411">
        <v>0</v>
      </c>
      <c r="I107" s="411">
        <v>0</v>
      </c>
    </row>
    <row r="108" spans="1:9" s="2" customFormat="1" ht="12.75" customHeight="1">
      <c r="A108" s="106" t="s">
        <v>60</v>
      </c>
      <c r="B108" s="627" t="s">
        <v>378</v>
      </c>
      <c r="C108" s="628"/>
      <c r="D108" s="628"/>
      <c r="E108" s="628"/>
      <c r="F108" s="628"/>
      <c r="G108" s="628"/>
      <c r="H108" s="628"/>
      <c r="I108" s="629"/>
    </row>
    <row r="109" spans="1:9" s="2" customFormat="1" ht="12.75">
      <c r="A109" s="634" t="s">
        <v>406</v>
      </c>
      <c r="B109" s="635"/>
      <c r="C109" s="635"/>
      <c r="D109" s="635"/>
      <c r="E109" s="635"/>
      <c r="F109" s="635"/>
      <c r="G109" s="635"/>
      <c r="H109" s="635"/>
      <c r="I109" s="636"/>
    </row>
    <row r="110" spans="1:9" ht="12.75">
      <c r="A110" s="365" t="s">
        <v>399</v>
      </c>
      <c r="B110" s="392">
        <v>0</v>
      </c>
      <c r="C110" s="392">
        <v>0</v>
      </c>
      <c r="D110" s="411">
        <v>0</v>
      </c>
      <c r="E110" s="411">
        <v>0</v>
      </c>
      <c r="F110" s="411">
        <v>0</v>
      </c>
      <c r="G110" s="411">
        <v>0</v>
      </c>
      <c r="H110" s="411">
        <v>0</v>
      </c>
      <c r="I110" s="411">
        <v>0</v>
      </c>
    </row>
    <row r="111" spans="1:9" ht="12.75">
      <c r="A111" s="365" t="s">
        <v>400</v>
      </c>
      <c r="B111" s="392">
        <v>0</v>
      </c>
      <c r="C111" s="392">
        <v>0</v>
      </c>
      <c r="D111" s="411">
        <v>0</v>
      </c>
      <c r="E111" s="411">
        <v>0</v>
      </c>
      <c r="F111" s="411">
        <v>0</v>
      </c>
      <c r="G111" s="411">
        <v>0</v>
      </c>
      <c r="H111" s="411">
        <v>0</v>
      </c>
      <c r="I111" s="411">
        <v>0</v>
      </c>
    </row>
    <row r="112" spans="1:9" ht="12.75">
      <c r="A112" s="365" t="s">
        <v>401</v>
      </c>
      <c r="B112" s="392">
        <v>0</v>
      </c>
      <c r="C112" s="392">
        <v>0</v>
      </c>
      <c r="D112" s="411">
        <v>0</v>
      </c>
      <c r="E112" s="411">
        <v>0</v>
      </c>
      <c r="F112" s="411">
        <v>0</v>
      </c>
      <c r="G112" s="411">
        <v>0</v>
      </c>
      <c r="H112" s="411">
        <v>0</v>
      </c>
      <c r="I112" s="411">
        <v>0</v>
      </c>
    </row>
    <row r="113" spans="1:9" ht="12.75">
      <c r="A113" s="365" t="s">
        <v>402</v>
      </c>
      <c r="B113" s="392">
        <v>0</v>
      </c>
      <c r="C113" s="392">
        <v>0</v>
      </c>
      <c r="D113" s="411">
        <v>0</v>
      </c>
      <c r="E113" s="411">
        <v>0</v>
      </c>
      <c r="F113" s="411">
        <v>0</v>
      </c>
      <c r="G113" s="411">
        <v>0</v>
      </c>
      <c r="H113" s="411">
        <v>0</v>
      </c>
      <c r="I113" s="411">
        <v>0</v>
      </c>
    </row>
    <row r="114" spans="1:9" ht="12.75">
      <c r="A114" s="365" t="s">
        <v>403</v>
      </c>
      <c r="B114" s="392">
        <v>0</v>
      </c>
      <c r="C114" s="392">
        <v>0</v>
      </c>
      <c r="D114" s="411">
        <v>0</v>
      </c>
      <c r="E114" s="411">
        <v>0</v>
      </c>
      <c r="F114" s="411">
        <v>0</v>
      </c>
      <c r="G114" s="411">
        <v>0</v>
      </c>
      <c r="H114" s="411">
        <v>0</v>
      </c>
      <c r="I114" s="411">
        <v>0</v>
      </c>
    </row>
    <row r="115" spans="1:9" ht="12.75">
      <c r="A115" s="365" t="s">
        <v>404</v>
      </c>
      <c r="B115" s="392">
        <v>0</v>
      </c>
      <c r="C115" s="392">
        <v>0</v>
      </c>
      <c r="D115" s="411">
        <v>0</v>
      </c>
      <c r="E115" s="411">
        <v>0</v>
      </c>
      <c r="F115" s="411">
        <v>0</v>
      </c>
      <c r="G115" s="411">
        <v>0</v>
      </c>
      <c r="H115" s="411">
        <v>0</v>
      </c>
      <c r="I115" s="411">
        <v>0</v>
      </c>
    </row>
    <row r="116" spans="1:9" ht="12.75">
      <c r="A116" s="365" t="s">
        <v>412</v>
      </c>
      <c r="B116" s="392">
        <v>0</v>
      </c>
      <c r="C116" s="392">
        <v>0</v>
      </c>
      <c r="D116" s="411">
        <v>0</v>
      </c>
      <c r="E116" s="411">
        <v>0</v>
      </c>
      <c r="F116" s="411">
        <v>0</v>
      </c>
      <c r="G116" s="411">
        <v>0</v>
      </c>
      <c r="H116" s="411">
        <v>0</v>
      </c>
      <c r="I116" s="411">
        <v>0</v>
      </c>
    </row>
    <row r="117" spans="1:9" s="2" customFormat="1" ht="12.75" customHeight="1">
      <c r="A117" s="106" t="s">
        <v>60</v>
      </c>
      <c r="B117" s="627" t="s">
        <v>378</v>
      </c>
      <c r="C117" s="628"/>
      <c r="D117" s="628"/>
      <c r="E117" s="628"/>
      <c r="F117" s="628"/>
      <c r="G117" s="628"/>
      <c r="H117" s="628"/>
      <c r="I117" s="629"/>
    </row>
    <row r="118" spans="1:9" ht="12.75">
      <c r="A118" s="91"/>
      <c r="B118" s="409"/>
      <c r="C118" s="409"/>
      <c r="D118" s="409"/>
      <c r="E118" s="409"/>
      <c r="F118" s="409"/>
      <c r="G118" s="409"/>
      <c r="H118" s="409"/>
      <c r="I118" s="409"/>
    </row>
    <row r="119" spans="1:2" ht="12.75">
      <c r="A119" s="553"/>
      <c r="B119" s="553"/>
    </row>
    <row r="120" spans="1:2" ht="12.75">
      <c r="A120" s="553" t="s">
        <v>55</v>
      </c>
      <c r="B120" s="553"/>
    </row>
    <row r="121" spans="1:2" ht="12.75" customHeight="1">
      <c r="A121" s="553" t="s">
        <v>56</v>
      </c>
      <c r="B121" s="553"/>
    </row>
  </sheetData>
  <sheetProtection/>
  <mergeCells count="65">
    <mergeCell ref="A1:I1"/>
    <mergeCell ref="B3:I3"/>
    <mergeCell ref="B5:I5"/>
    <mergeCell ref="A7:I7"/>
    <mergeCell ref="A8:I8"/>
    <mergeCell ref="A10:I10"/>
    <mergeCell ref="A12:I12"/>
    <mergeCell ref="A13:I13"/>
    <mergeCell ref="A16:A18"/>
    <mergeCell ref="B16:B18"/>
    <mergeCell ref="C16:D16"/>
    <mergeCell ref="E16:F16"/>
    <mergeCell ref="G16:G18"/>
    <mergeCell ref="C17:C18"/>
    <mergeCell ref="D17:D18"/>
    <mergeCell ref="E17:E18"/>
    <mergeCell ref="F17:F18"/>
    <mergeCell ref="B25:G25"/>
    <mergeCell ref="A49:G49"/>
    <mergeCell ref="A51:I51"/>
    <mergeCell ref="A53:I53"/>
    <mergeCell ref="A120:B120"/>
    <mergeCell ref="A20:G20"/>
    <mergeCell ref="B21:B23"/>
    <mergeCell ref="A26:G26"/>
    <mergeCell ref="B117:I117"/>
    <mergeCell ref="A121:B121"/>
    <mergeCell ref="D60:D61"/>
    <mergeCell ref="E60:E61"/>
    <mergeCell ref="A64:I64"/>
    <mergeCell ref="A70:I70"/>
    <mergeCell ref="A58:A61"/>
    <mergeCell ref="B58:C59"/>
    <mergeCell ref="D58:E59"/>
    <mergeCell ref="F58:I58"/>
    <mergeCell ref="A76:I76"/>
    <mergeCell ref="A14:I14"/>
    <mergeCell ref="A56:I56"/>
    <mergeCell ref="B75:I75"/>
    <mergeCell ref="A89:I89"/>
    <mergeCell ref="A54:I54"/>
    <mergeCell ref="A55:I55"/>
    <mergeCell ref="F59:F61"/>
    <mergeCell ref="G59:I59"/>
    <mergeCell ref="B60:B61"/>
    <mergeCell ref="C60:C61"/>
    <mergeCell ref="A94:I94"/>
    <mergeCell ref="B98:I98"/>
    <mergeCell ref="B82:I82"/>
    <mergeCell ref="B32:G32"/>
    <mergeCell ref="A33:G33"/>
    <mergeCell ref="B37:G37"/>
    <mergeCell ref="A38:G38"/>
    <mergeCell ref="B46:G46"/>
    <mergeCell ref="A63:I63"/>
    <mergeCell ref="B108:I108"/>
    <mergeCell ref="A99:I99"/>
    <mergeCell ref="A100:I100"/>
    <mergeCell ref="A109:I109"/>
    <mergeCell ref="A119:B119"/>
    <mergeCell ref="B69:I69"/>
    <mergeCell ref="A77:I77"/>
    <mergeCell ref="B88:I88"/>
    <mergeCell ref="A83:I83"/>
    <mergeCell ref="A90:I90"/>
  </mergeCells>
  <printOptions/>
  <pageMargins left="0.75" right="0.75" top="1" bottom="1" header="0.5" footer="0.5"/>
  <pageSetup fitToHeight="2" fitToWidth="1" horizontalDpi="600" verticalDpi="600" orientation="landscape" paperSize="9" scale="26" r:id="rId1"/>
</worksheet>
</file>

<file path=xl/worksheets/sheet8.xml><?xml version="1.0" encoding="utf-8"?>
<worksheet xmlns="http://schemas.openxmlformats.org/spreadsheetml/2006/main" xmlns:r="http://schemas.openxmlformats.org/officeDocument/2006/relationships">
  <sheetPr>
    <pageSetUpPr fitToPage="1"/>
  </sheetPr>
  <dimension ref="A1:F53"/>
  <sheetViews>
    <sheetView view="pageBreakPreview" zoomScaleSheetLayoutView="100" zoomScalePageLayoutView="0" workbookViewId="0" topLeftCell="A7">
      <selection activeCell="D18" sqref="D18"/>
    </sheetView>
  </sheetViews>
  <sheetFormatPr defaultColWidth="9.140625" defaultRowHeight="12.75"/>
  <cols>
    <col min="2" max="2" width="13.28125" style="0" customWidth="1"/>
    <col min="3" max="3" width="46.28125" style="0" customWidth="1"/>
    <col min="4" max="4" width="26.28125" style="0" customWidth="1"/>
    <col min="5" max="5" width="46.57421875" style="0" customWidth="1"/>
    <col min="6" max="6" width="21.28125" style="0" customWidth="1"/>
  </cols>
  <sheetData>
    <row r="1" spans="1:3" ht="12.75">
      <c r="A1" s="201" t="s">
        <v>222</v>
      </c>
      <c r="B1" s="201"/>
      <c r="C1" s="201"/>
    </row>
    <row r="2" spans="1:3" ht="12.75">
      <c r="A2" s="201"/>
      <c r="B2" s="201"/>
      <c r="C2" s="201"/>
    </row>
    <row r="3" spans="1:6" ht="14.25">
      <c r="A3" s="668" t="s">
        <v>52</v>
      </c>
      <c r="B3" s="668"/>
      <c r="C3" s="524" t="s">
        <v>376</v>
      </c>
      <c r="D3" s="525"/>
      <c r="E3" s="525"/>
      <c r="F3" s="525"/>
    </row>
    <row r="4" spans="1:6" ht="14.25">
      <c r="A4" s="119"/>
      <c r="B4" s="2"/>
      <c r="C4" s="2"/>
      <c r="D4" s="2"/>
      <c r="E4" s="2"/>
      <c r="F4" s="2"/>
    </row>
    <row r="5" spans="1:6" ht="14.25">
      <c r="A5" s="668" t="s">
        <v>53</v>
      </c>
      <c r="B5" s="668"/>
      <c r="C5" s="524" t="s">
        <v>385</v>
      </c>
      <c r="D5" s="525"/>
      <c r="E5" s="525"/>
      <c r="F5" s="525"/>
    </row>
    <row r="6" spans="1:6" ht="14.25">
      <c r="A6" s="181"/>
      <c r="B6" s="202"/>
      <c r="C6" s="202"/>
      <c r="D6" s="202"/>
      <c r="E6" s="203"/>
      <c r="F6" s="204"/>
    </row>
    <row r="7" spans="3:6" ht="54.75" customHeight="1" thickBot="1">
      <c r="C7" s="669" t="s">
        <v>158</v>
      </c>
      <c r="D7" s="669"/>
      <c r="E7" s="682" t="s">
        <v>159</v>
      </c>
      <c r="F7" s="683"/>
    </row>
    <row r="8" spans="1:6" ht="13.5" customHeight="1" thickBot="1">
      <c r="A8" s="672" t="s">
        <v>160</v>
      </c>
      <c r="B8" s="673"/>
      <c r="C8" s="678" t="s">
        <v>161</v>
      </c>
      <c r="D8" s="679"/>
      <c r="E8" s="680" t="s">
        <v>162</v>
      </c>
      <c r="F8" s="681"/>
    </row>
    <row r="9" spans="1:6" ht="26.25" thickBot="1">
      <c r="A9" s="674"/>
      <c r="B9" s="675"/>
      <c r="C9" s="205" t="s">
        <v>163</v>
      </c>
      <c r="D9" s="206">
        <v>7812</v>
      </c>
      <c r="E9" s="207"/>
      <c r="F9" s="208"/>
    </row>
    <row r="10" spans="1:6" ht="26.25" customHeight="1" thickBot="1">
      <c r="A10" s="674"/>
      <c r="B10" s="675"/>
      <c r="C10" s="209" t="s">
        <v>164</v>
      </c>
      <c r="D10" s="210">
        <v>1686</v>
      </c>
      <c r="E10" s="211"/>
      <c r="F10" s="212"/>
    </row>
    <row r="11" spans="1:6" ht="33.75" customHeight="1" thickBot="1">
      <c r="A11" s="674"/>
      <c r="B11" s="675"/>
      <c r="C11" s="209" t="s">
        <v>165</v>
      </c>
      <c r="D11" s="206">
        <v>273</v>
      </c>
      <c r="E11" s="213" t="s">
        <v>166</v>
      </c>
      <c r="F11" s="206" t="s">
        <v>48</v>
      </c>
    </row>
    <row r="12" spans="1:6" ht="13.5" thickBot="1">
      <c r="A12" s="674"/>
      <c r="B12" s="675"/>
      <c r="C12" s="214" t="s">
        <v>167</v>
      </c>
      <c r="D12" s="215">
        <v>265</v>
      </c>
      <c r="E12" s="216" t="s">
        <v>168</v>
      </c>
      <c r="F12" s="217" t="s">
        <v>48</v>
      </c>
    </row>
    <row r="13" spans="1:6" ht="12.75">
      <c r="A13" s="674"/>
      <c r="B13" s="675"/>
      <c r="C13" s="218" t="s">
        <v>169</v>
      </c>
      <c r="D13" s="219" t="s">
        <v>170</v>
      </c>
      <c r="E13" s="220" t="s">
        <v>169</v>
      </c>
      <c r="F13" s="221" t="s">
        <v>170</v>
      </c>
    </row>
    <row r="14" spans="1:6" ht="12.75" customHeight="1" thickBot="1">
      <c r="A14" s="674"/>
      <c r="B14" s="675"/>
      <c r="C14" s="222">
        <v>70</v>
      </c>
      <c r="D14" s="223">
        <v>195</v>
      </c>
      <c r="E14" s="224" t="s">
        <v>48</v>
      </c>
      <c r="F14" s="225" t="s">
        <v>48</v>
      </c>
    </row>
    <row r="15" spans="1:6" ht="18" customHeight="1" thickBot="1">
      <c r="A15" s="674"/>
      <c r="B15" s="675"/>
      <c r="C15" s="226" t="s">
        <v>171</v>
      </c>
      <c r="D15" s="227">
        <v>7</v>
      </c>
      <c r="E15" s="228" t="s">
        <v>171</v>
      </c>
      <c r="F15" s="206" t="s">
        <v>48</v>
      </c>
    </row>
    <row r="16" spans="1:6" ht="13.5" thickBot="1">
      <c r="A16" s="674"/>
      <c r="B16" s="675"/>
      <c r="C16" s="229" t="s">
        <v>172</v>
      </c>
      <c r="D16" s="206">
        <v>0</v>
      </c>
      <c r="E16" s="228" t="s">
        <v>172</v>
      </c>
      <c r="F16" s="206" t="s">
        <v>48</v>
      </c>
    </row>
    <row r="17" spans="1:6" ht="13.5" thickBot="1">
      <c r="A17" s="674"/>
      <c r="B17" s="675"/>
      <c r="C17" s="229" t="s">
        <v>173</v>
      </c>
      <c r="D17" s="206">
        <v>1</v>
      </c>
      <c r="E17" s="228" t="s">
        <v>173</v>
      </c>
      <c r="F17" s="206" t="s">
        <v>48</v>
      </c>
    </row>
    <row r="18" spans="1:6" ht="51.75" thickBot="1">
      <c r="A18" s="676"/>
      <c r="B18" s="677"/>
      <c r="C18" s="209" t="s">
        <v>174</v>
      </c>
      <c r="D18" s="230">
        <v>19</v>
      </c>
      <c r="E18" s="231" t="s">
        <v>175</v>
      </c>
      <c r="F18" s="210" t="s">
        <v>48</v>
      </c>
    </row>
    <row r="19" spans="1:6" ht="39" customHeight="1" thickBot="1">
      <c r="A19" s="685" t="s">
        <v>176</v>
      </c>
      <c r="B19" s="232"/>
      <c r="C19" s="205" t="s">
        <v>177</v>
      </c>
      <c r="D19" s="233">
        <v>6026</v>
      </c>
      <c r="E19" s="207"/>
      <c r="F19" s="208"/>
    </row>
    <row r="20" spans="1:6" ht="64.5" thickBot="1">
      <c r="A20" s="686"/>
      <c r="B20" s="687" t="s">
        <v>178</v>
      </c>
      <c r="C20" s="205" t="s">
        <v>179</v>
      </c>
      <c r="D20" s="233">
        <v>3850</v>
      </c>
      <c r="E20" s="211"/>
      <c r="F20" s="212"/>
    </row>
    <row r="21" spans="1:6" ht="80.25" customHeight="1" thickBot="1">
      <c r="A21" s="686"/>
      <c r="B21" s="688"/>
      <c r="C21" s="205" t="s">
        <v>180</v>
      </c>
      <c r="D21" s="206">
        <v>570</v>
      </c>
      <c r="E21" s="234" t="s">
        <v>182</v>
      </c>
      <c r="F21" s="227" t="s">
        <v>48</v>
      </c>
    </row>
    <row r="22" spans="1:6" ht="13.5" thickBot="1">
      <c r="A22" s="686"/>
      <c r="B22" s="688"/>
      <c r="C22" s="235" t="s">
        <v>183</v>
      </c>
      <c r="D22" s="236">
        <v>526</v>
      </c>
      <c r="E22" s="220" t="s">
        <v>184</v>
      </c>
      <c r="F22" s="237" t="s">
        <v>48</v>
      </c>
    </row>
    <row r="23" spans="1:6" ht="12.75">
      <c r="A23" s="686"/>
      <c r="B23" s="688"/>
      <c r="C23" s="235" t="s">
        <v>185</v>
      </c>
      <c r="D23" s="238" t="s">
        <v>186</v>
      </c>
      <c r="E23" s="239" t="s">
        <v>185</v>
      </c>
      <c r="F23" s="221" t="s">
        <v>186</v>
      </c>
    </row>
    <row r="24" spans="1:6" ht="13.5" thickBot="1">
      <c r="A24" s="686"/>
      <c r="B24" s="688"/>
      <c r="C24" s="240">
        <v>64</v>
      </c>
      <c r="D24" s="241">
        <v>462</v>
      </c>
      <c r="E24" s="242" t="s">
        <v>48</v>
      </c>
      <c r="F24" s="225" t="s">
        <v>48</v>
      </c>
    </row>
    <row r="25" spans="1:6" ht="18.75" customHeight="1" thickBot="1">
      <c r="A25" s="686"/>
      <c r="B25" s="688"/>
      <c r="C25" s="234" t="s">
        <v>187</v>
      </c>
      <c r="D25" s="243">
        <v>27</v>
      </c>
      <c r="E25" s="228" t="s">
        <v>188</v>
      </c>
      <c r="F25" s="206" t="s">
        <v>48</v>
      </c>
    </row>
    <row r="26" spans="1:6" ht="13.5" thickBot="1">
      <c r="A26" s="686"/>
      <c r="B26" s="688"/>
      <c r="C26" s="244" t="s">
        <v>189</v>
      </c>
      <c r="D26" s="243">
        <v>1</v>
      </c>
      <c r="E26" s="228" t="s">
        <v>189</v>
      </c>
      <c r="F26" s="206" t="s">
        <v>48</v>
      </c>
    </row>
    <row r="27" spans="1:6" ht="13.5" thickBot="1">
      <c r="A27" s="686"/>
      <c r="B27" s="688"/>
      <c r="C27" s="244" t="s">
        <v>190</v>
      </c>
      <c r="D27" s="243">
        <v>16</v>
      </c>
      <c r="E27" s="228" t="s">
        <v>190</v>
      </c>
      <c r="F27" s="206" t="s">
        <v>48</v>
      </c>
    </row>
    <row r="28" spans="1:6" ht="64.5" thickBot="1">
      <c r="A28" s="686"/>
      <c r="B28" s="689"/>
      <c r="C28" s="205" t="s">
        <v>191</v>
      </c>
      <c r="D28" s="243">
        <v>27</v>
      </c>
      <c r="E28" s="213" t="s">
        <v>192</v>
      </c>
      <c r="F28" s="206" t="s">
        <v>48</v>
      </c>
    </row>
    <row r="29" spans="1:6" ht="83.25" customHeight="1" thickBot="1">
      <c r="A29" s="686"/>
      <c r="B29" s="690" t="s">
        <v>193</v>
      </c>
      <c r="C29" s="205" t="s">
        <v>194</v>
      </c>
      <c r="D29" s="206">
        <v>241</v>
      </c>
      <c r="E29" s="245"/>
      <c r="F29" s="246"/>
    </row>
    <row r="30" spans="1:6" ht="77.25" thickBot="1">
      <c r="A30" s="686"/>
      <c r="B30" s="691"/>
      <c r="C30" s="247" t="s">
        <v>195</v>
      </c>
      <c r="D30" s="248">
        <v>29</v>
      </c>
      <c r="E30" s="249" t="s">
        <v>196</v>
      </c>
      <c r="F30" s="206" t="s">
        <v>48</v>
      </c>
    </row>
    <row r="31" spans="1:6" ht="13.5" thickBot="1">
      <c r="A31" s="686"/>
      <c r="B31" s="691"/>
      <c r="C31" s="218" t="s">
        <v>197</v>
      </c>
      <c r="D31" s="236">
        <v>19</v>
      </c>
      <c r="E31" s="250" t="s">
        <v>198</v>
      </c>
      <c r="F31" s="217" t="s">
        <v>48</v>
      </c>
    </row>
    <row r="32" spans="1:6" ht="12.75">
      <c r="A32" s="686"/>
      <c r="B32" s="691"/>
      <c r="C32" s="251" t="s">
        <v>199</v>
      </c>
      <c r="D32" s="252" t="s">
        <v>200</v>
      </c>
      <c r="E32" s="253" t="s">
        <v>201</v>
      </c>
      <c r="F32" s="237" t="s">
        <v>202</v>
      </c>
    </row>
    <row r="33" spans="1:6" ht="13.5" thickBot="1">
      <c r="A33" s="686"/>
      <c r="B33" s="691"/>
      <c r="C33" s="254">
        <v>7</v>
      </c>
      <c r="D33" s="255">
        <v>12</v>
      </c>
      <c r="E33" s="224" t="s">
        <v>48</v>
      </c>
      <c r="F33" s="225" t="s">
        <v>48</v>
      </c>
    </row>
    <row r="34" spans="1:6" ht="12" customHeight="1" thickBot="1">
      <c r="A34" s="686"/>
      <c r="B34" s="691"/>
      <c r="C34" s="244" t="s">
        <v>203</v>
      </c>
      <c r="D34" s="206">
        <v>4</v>
      </c>
      <c r="E34" s="228" t="s">
        <v>204</v>
      </c>
      <c r="F34" s="206" t="s">
        <v>48</v>
      </c>
    </row>
    <row r="35" spans="1:6" ht="13.5" thickBot="1">
      <c r="A35" s="686"/>
      <c r="B35" s="691"/>
      <c r="C35" s="244" t="s">
        <v>205</v>
      </c>
      <c r="D35" s="206">
        <v>0</v>
      </c>
      <c r="E35" s="228" t="s">
        <v>205</v>
      </c>
      <c r="F35" s="206" t="s">
        <v>48</v>
      </c>
    </row>
    <row r="36" spans="1:6" ht="13.5" thickBot="1">
      <c r="A36" s="686"/>
      <c r="B36" s="691"/>
      <c r="C36" s="244" t="s">
        <v>206</v>
      </c>
      <c r="D36" s="206">
        <v>6</v>
      </c>
      <c r="E36" s="228" t="s">
        <v>206</v>
      </c>
      <c r="F36" s="206" t="s">
        <v>48</v>
      </c>
    </row>
    <row r="37" spans="1:6" ht="64.5" thickBot="1">
      <c r="A37" s="686"/>
      <c r="B37" s="692"/>
      <c r="C37" s="256" t="s">
        <v>207</v>
      </c>
      <c r="D37" s="210">
        <v>4</v>
      </c>
      <c r="E37" s="256" t="s">
        <v>208</v>
      </c>
      <c r="F37" s="210">
        <v>0</v>
      </c>
    </row>
    <row r="38" spans="1:6" ht="69" customHeight="1" thickBot="1">
      <c r="A38" s="693" t="s">
        <v>209</v>
      </c>
      <c r="B38" s="257" t="s">
        <v>210</v>
      </c>
      <c r="C38" s="258" t="s">
        <v>211</v>
      </c>
      <c r="D38" s="206">
        <v>20</v>
      </c>
      <c r="E38" s="205" t="s">
        <v>230</v>
      </c>
      <c r="F38" s="206">
        <v>0</v>
      </c>
    </row>
    <row r="39" spans="1:6" ht="38.25" customHeight="1" thickBot="1">
      <c r="A39" s="694"/>
      <c r="B39" s="670" t="s">
        <v>231</v>
      </c>
      <c r="C39" s="259"/>
      <c r="D39" s="208"/>
      <c r="E39" s="260" t="s">
        <v>232</v>
      </c>
      <c r="F39" s="206">
        <v>0</v>
      </c>
    </row>
    <row r="40" spans="1:6" ht="54" customHeight="1" thickBot="1">
      <c r="A40" s="695"/>
      <c r="B40" s="671"/>
      <c r="C40" s="261"/>
      <c r="D40" s="212"/>
      <c r="E40" s="260" t="s">
        <v>233</v>
      </c>
      <c r="F40" s="206">
        <v>0</v>
      </c>
    </row>
    <row r="41" ht="12.75">
      <c r="A41" s="7"/>
    </row>
    <row r="42" ht="12.75">
      <c r="A42" s="7" t="s">
        <v>234</v>
      </c>
    </row>
    <row r="43" spans="1:6" ht="12.75">
      <c r="A43" s="696" t="s">
        <v>295</v>
      </c>
      <c r="B43" s="696"/>
      <c r="C43" s="696"/>
      <c r="D43" s="696"/>
      <c r="E43" s="696"/>
      <c r="F43" s="696"/>
    </row>
    <row r="44" ht="12.75">
      <c r="A44" t="s">
        <v>235</v>
      </c>
    </row>
    <row r="45" ht="12.75">
      <c r="A45" t="s">
        <v>236</v>
      </c>
    </row>
    <row r="46" ht="12.75">
      <c r="A46" t="s">
        <v>237</v>
      </c>
    </row>
    <row r="47" ht="12.75">
      <c r="A47" t="s">
        <v>239</v>
      </c>
    </row>
    <row r="48" ht="12.75">
      <c r="A48" t="s">
        <v>240</v>
      </c>
    </row>
    <row r="49" ht="12.75">
      <c r="A49" t="s">
        <v>241</v>
      </c>
    </row>
    <row r="50" ht="12.75">
      <c r="A50" t="s">
        <v>242</v>
      </c>
    </row>
    <row r="51" ht="12.75">
      <c r="A51" s="7"/>
    </row>
    <row r="52" spans="1:2" ht="12.75">
      <c r="A52" s="553" t="s">
        <v>55</v>
      </c>
      <c r="B52" s="553"/>
    </row>
    <row r="53" spans="1:3" ht="12.75" customHeight="1">
      <c r="A53" s="684" t="s">
        <v>56</v>
      </c>
      <c r="B53" s="684"/>
      <c r="C53" s="684"/>
    </row>
  </sheetData>
  <sheetProtection/>
  <mergeCells count="17">
    <mergeCell ref="A53:C53"/>
    <mergeCell ref="A19:A37"/>
    <mergeCell ref="B20:B28"/>
    <mergeCell ref="B29:B37"/>
    <mergeCell ref="A38:A40"/>
    <mergeCell ref="A43:F43"/>
    <mergeCell ref="A52:B52"/>
    <mergeCell ref="A3:B3"/>
    <mergeCell ref="C3:F3"/>
    <mergeCell ref="A5:B5"/>
    <mergeCell ref="C5:F5"/>
    <mergeCell ref="C7:D7"/>
    <mergeCell ref="B39:B40"/>
    <mergeCell ref="A8:B18"/>
    <mergeCell ref="C8:D8"/>
    <mergeCell ref="E8:F8"/>
    <mergeCell ref="E7:F7"/>
  </mergeCells>
  <printOptions/>
  <pageMargins left="0.5905511811023623" right="0.5905511811023623" top="0.5905511811023623" bottom="0.5905511811023623" header="0.5118110236220472" footer="0.5118110236220472"/>
  <pageSetup fitToHeight="1" fitToWidth="1" horizontalDpi="600" verticalDpi="600" orientation="portrait" paperSize="9" scale="56" r:id="rId1"/>
</worksheet>
</file>

<file path=xl/worksheets/sheet9.xml><?xml version="1.0" encoding="utf-8"?>
<worksheet xmlns="http://schemas.openxmlformats.org/spreadsheetml/2006/main" xmlns:r="http://schemas.openxmlformats.org/officeDocument/2006/relationships">
  <dimension ref="A1:I103"/>
  <sheetViews>
    <sheetView view="pageBreakPreview" zoomScaleSheetLayoutView="100" zoomScalePageLayoutView="0" workbookViewId="0" topLeftCell="A1">
      <selection activeCell="D1" sqref="D1"/>
    </sheetView>
  </sheetViews>
  <sheetFormatPr defaultColWidth="9.140625" defaultRowHeight="12.75"/>
  <cols>
    <col min="1" max="1" width="22.421875" style="9" customWidth="1"/>
    <col min="2" max="2" width="10.7109375" style="9" customWidth="1"/>
    <col min="3" max="3" width="48.00390625" style="9" customWidth="1"/>
    <col min="4" max="4" width="10.00390625" style="9" customWidth="1"/>
    <col min="5" max="5" width="16.00390625" style="9" customWidth="1"/>
    <col min="6" max="6" width="15.7109375" style="9" customWidth="1"/>
    <col min="7" max="16384" width="9.140625" style="9" customWidth="1"/>
  </cols>
  <sheetData>
    <row r="1" spans="1:5" ht="15">
      <c r="A1" s="8" t="s">
        <v>223</v>
      </c>
      <c r="B1" s="8"/>
      <c r="C1" s="8"/>
      <c r="D1" s="8"/>
      <c r="E1" s="8"/>
    </row>
    <row r="2" ht="15">
      <c r="A2" s="10"/>
    </row>
    <row r="3" spans="1:5" ht="14.25">
      <c r="A3" s="11" t="s">
        <v>52</v>
      </c>
      <c r="B3" s="739" t="s">
        <v>376</v>
      </c>
      <c r="C3" s="739"/>
      <c r="D3" s="739"/>
      <c r="E3" s="739"/>
    </row>
    <row r="4" spans="1:2" ht="14.25">
      <c r="A4" s="12"/>
      <c r="B4" s="12"/>
    </row>
    <row r="5" spans="1:5" ht="14.25">
      <c r="A5" s="11" t="s">
        <v>53</v>
      </c>
      <c r="B5" s="739" t="s">
        <v>385</v>
      </c>
      <c r="C5" s="739"/>
      <c r="D5" s="739"/>
      <c r="E5" s="739"/>
    </row>
    <row r="6" spans="1:5" ht="14.25">
      <c r="A6" s="11"/>
      <c r="B6" s="13"/>
      <c r="C6" s="13"/>
      <c r="D6" s="13"/>
      <c r="E6" s="13"/>
    </row>
    <row r="7" spans="1:9" ht="15" customHeight="1">
      <c r="A7" s="529" t="s">
        <v>367</v>
      </c>
      <c r="B7" s="529"/>
      <c r="C7" s="529"/>
      <c r="D7" s="529"/>
      <c r="E7" s="529"/>
      <c r="F7" s="200"/>
      <c r="G7" s="200"/>
      <c r="H7" s="200"/>
      <c r="I7" s="200"/>
    </row>
    <row r="8" spans="1:9" ht="15">
      <c r="A8" s="14"/>
      <c r="B8" s="14"/>
      <c r="C8" s="14"/>
      <c r="D8" s="14"/>
      <c r="E8" s="14"/>
      <c r="F8" s="14"/>
      <c r="G8" s="14"/>
      <c r="H8" s="14"/>
      <c r="I8" s="14"/>
    </row>
    <row r="9" spans="1:6" ht="41.25" customHeight="1">
      <c r="A9" s="730" t="s">
        <v>269</v>
      </c>
      <c r="B9" s="730"/>
      <c r="C9" s="730"/>
      <c r="D9" s="730"/>
      <c r="E9" s="730"/>
      <c r="F9" s="730"/>
    </row>
    <row r="10" spans="1:6" ht="12.75">
      <c r="A10" s="730" t="s">
        <v>251</v>
      </c>
      <c r="B10" s="730"/>
      <c r="C10" s="730"/>
      <c r="D10" s="730"/>
      <c r="E10" s="730"/>
      <c r="F10" s="730"/>
    </row>
    <row r="11" ht="13.5" thickBot="1"/>
    <row r="12" spans="1:6" ht="24.75" customHeight="1">
      <c r="A12" s="731" t="s">
        <v>140</v>
      </c>
      <c r="B12" s="733" t="s">
        <v>141</v>
      </c>
      <c r="C12" s="733"/>
      <c r="D12" s="733"/>
      <c r="E12" s="734" t="s">
        <v>45</v>
      </c>
      <c r="F12" s="737" t="s">
        <v>250</v>
      </c>
    </row>
    <row r="13" spans="1:6" ht="38.25" customHeight="1">
      <c r="A13" s="732"/>
      <c r="B13" s="15" t="s">
        <v>54</v>
      </c>
      <c r="C13" s="736" t="s">
        <v>80</v>
      </c>
      <c r="D13" s="736"/>
      <c r="E13" s="735"/>
      <c r="F13" s="738"/>
    </row>
    <row r="14" spans="1:6" ht="15" thickBot="1">
      <c r="A14" s="283">
        <v>1</v>
      </c>
      <c r="B14" s="284">
        <v>2</v>
      </c>
      <c r="C14" s="284">
        <v>3</v>
      </c>
      <c r="D14" s="284">
        <v>4</v>
      </c>
      <c r="E14" s="285">
        <v>5</v>
      </c>
      <c r="F14" s="286">
        <v>6</v>
      </c>
    </row>
    <row r="15" spans="1:6" ht="15" thickBot="1">
      <c r="A15" s="699" t="s">
        <v>78</v>
      </c>
      <c r="B15" s="700"/>
      <c r="C15" s="700"/>
      <c r="D15" s="700"/>
      <c r="E15" s="700"/>
      <c r="F15" s="701"/>
    </row>
    <row r="16" spans="1:6" ht="24.75" customHeight="1">
      <c r="A16" s="705" t="s">
        <v>81</v>
      </c>
      <c r="B16" s="708"/>
      <c r="C16" s="16" t="s">
        <v>142</v>
      </c>
      <c r="D16" s="192"/>
      <c r="E16" s="711" t="s">
        <v>48</v>
      </c>
      <c r="F16" s="702" t="s">
        <v>48</v>
      </c>
    </row>
    <row r="17" spans="1:6" ht="24.75" customHeight="1">
      <c r="A17" s="706"/>
      <c r="B17" s="709"/>
      <c r="C17" s="17" t="s">
        <v>143</v>
      </c>
      <c r="D17" s="193"/>
      <c r="E17" s="709"/>
      <c r="F17" s="703"/>
    </row>
    <row r="18" spans="1:6" ht="24.75" customHeight="1">
      <c r="A18" s="706"/>
      <c r="B18" s="709"/>
      <c r="C18" s="17" t="s">
        <v>144</v>
      </c>
      <c r="D18" s="193"/>
      <c r="E18" s="709"/>
      <c r="F18" s="703"/>
    </row>
    <row r="19" spans="1:6" ht="24.75" customHeight="1">
      <c r="A19" s="706"/>
      <c r="B19" s="709"/>
      <c r="C19" s="17" t="s">
        <v>270</v>
      </c>
      <c r="D19" s="193"/>
      <c r="E19" s="709"/>
      <c r="F19" s="703"/>
    </row>
    <row r="20" spans="1:6" ht="24.75" customHeight="1">
      <c r="A20" s="706"/>
      <c r="B20" s="709"/>
      <c r="C20" s="17" t="s">
        <v>145</v>
      </c>
      <c r="D20" s="193"/>
      <c r="E20" s="709"/>
      <c r="F20" s="703"/>
    </row>
    <row r="21" spans="1:6" ht="24.75" customHeight="1" thickBot="1">
      <c r="A21" s="707"/>
      <c r="B21" s="710"/>
      <c r="C21" s="18" t="s">
        <v>271</v>
      </c>
      <c r="D21" s="194"/>
      <c r="E21" s="710"/>
      <c r="F21" s="704"/>
    </row>
    <row r="22" spans="1:6" ht="24.75" customHeight="1">
      <c r="A22" s="705" t="s">
        <v>82</v>
      </c>
      <c r="B22" s="708"/>
      <c r="C22" s="19" t="s">
        <v>142</v>
      </c>
      <c r="D22" s="192"/>
      <c r="E22" s="711" t="s">
        <v>48</v>
      </c>
      <c r="F22" s="702" t="s">
        <v>48</v>
      </c>
    </row>
    <row r="23" spans="1:6" ht="24.75" customHeight="1">
      <c r="A23" s="740"/>
      <c r="B23" s="709"/>
      <c r="C23" s="20" t="s">
        <v>143</v>
      </c>
      <c r="D23" s="193"/>
      <c r="E23" s="709"/>
      <c r="F23" s="703"/>
    </row>
    <row r="24" spans="1:6" ht="24.75" customHeight="1">
      <c r="A24" s="740"/>
      <c r="B24" s="709"/>
      <c r="C24" s="20" t="s">
        <v>144</v>
      </c>
      <c r="D24" s="193"/>
      <c r="E24" s="709"/>
      <c r="F24" s="703"/>
    </row>
    <row r="25" spans="1:6" ht="24.75" customHeight="1">
      <c r="A25" s="740"/>
      <c r="B25" s="709"/>
      <c r="C25" s="20" t="s">
        <v>270</v>
      </c>
      <c r="D25" s="193"/>
      <c r="E25" s="709"/>
      <c r="F25" s="703"/>
    </row>
    <row r="26" spans="1:6" ht="24.75" customHeight="1">
      <c r="A26" s="740"/>
      <c r="B26" s="709"/>
      <c r="C26" s="20" t="s">
        <v>145</v>
      </c>
      <c r="D26" s="193"/>
      <c r="E26" s="709"/>
      <c r="F26" s="703"/>
    </row>
    <row r="27" spans="1:6" ht="24.75" customHeight="1" thickBot="1">
      <c r="A27" s="741"/>
      <c r="B27" s="710"/>
      <c r="C27" s="21" t="s">
        <v>271</v>
      </c>
      <c r="D27" s="194"/>
      <c r="E27" s="710"/>
      <c r="F27" s="704"/>
    </row>
    <row r="28" spans="1:6" ht="48.75" thickBot="1">
      <c r="A28" s="22" t="s">
        <v>83</v>
      </c>
      <c r="B28" s="195"/>
      <c r="C28" s="23"/>
      <c r="D28" s="196"/>
      <c r="E28" s="399" t="s">
        <v>48</v>
      </c>
      <c r="F28" s="398" t="s">
        <v>48</v>
      </c>
    </row>
    <row r="29" spans="1:6" ht="12.75">
      <c r="A29" s="742" t="s">
        <v>84</v>
      </c>
      <c r="B29" s="745"/>
      <c r="C29" s="720"/>
      <c r="D29" s="723"/>
      <c r="E29" s="400" t="s">
        <v>48</v>
      </c>
      <c r="F29" s="401" t="s">
        <v>48</v>
      </c>
    </row>
    <row r="30" spans="1:6" ht="48">
      <c r="A30" s="743"/>
      <c r="B30" s="746"/>
      <c r="C30" s="721"/>
      <c r="D30" s="724"/>
      <c r="E30" s="281" t="s">
        <v>11</v>
      </c>
      <c r="F30" s="24" t="s">
        <v>11</v>
      </c>
    </row>
    <row r="31" spans="1:6" ht="13.5" thickBot="1">
      <c r="A31" s="744"/>
      <c r="B31" s="747"/>
      <c r="C31" s="722"/>
      <c r="D31" s="725"/>
      <c r="E31" s="403" t="s">
        <v>48</v>
      </c>
      <c r="F31" s="402" t="s">
        <v>48</v>
      </c>
    </row>
    <row r="32" spans="1:6" ht="15" thickBot="1">
      <c r="A32" s="727" t="s">
        <v>47</v>
      </c>
      <c r="B32" s="728"/>
      <c r="C32" s="728"/>
      <c r="D32" s="728"/>
      <c r="E32" s="728"/>
      <c r="F32" s="729"/>
    </row>
    <row r="33" spans="1:6" ht="15" thickBot="1">
      <c r="A33" s="25" t="s">
        <v>327</v>
      </c>
      <c r="B33" s="195" t="s">
        <v>327</v>
      </c>
      <c r="C33" s="26" t="s">
        <v>327</v>
      </c>
      <c r="D33" s="197"/>
      <c r="E33" s="195"/>
      <c r="F33" s="282"/>
    </row>
    <row r="34" spans="1:5" ht="14.25">
      <c r="A34" s="27"/>
      <c r="B34" s="198"/>
      <c r="C34" s="28"/>
      <c r="D34" s="199"/>
      <c r="E34" s="198"/>
    </row>
    <row r="35" spans="1:5" ht="12.75">
      <c r="A35" s="726" t="s">
        <v>46</v>
      </c>
      <c r="B35" s="726"/>
      <c r="C35" s="726"/>
      <c r="D35" s="726"/>
      <c r="E35" s="726"/>
    </row>
    <row r="36" spans="1:5" ht="12.75">
      <c r="A36" s="29"/>
      <c r="B36" s="29"/>
      <c r="C36" s="29"/>
      <c r="D36" s="29"/>
      <c r="E36" s="29"/>
    </row>
    <row r="37" spans="1:5" ht="15">
      <c r="A37" s="529" t="s">
        <v>368</v>
      </c>
      <c r="B37" s="529"/>
      <c r="C37" s="529"/>
      <c r="D37" s="529"/>
      <c r="E37" s="529"/>
    </row>
    <row r="38" spans="1:5" ht="15">
      <c r="A38" s="14"/>
      <c r="B38" s="14"/>
      <c r="C38" s="14"/>
      <c r="D38" s="14"/>
      <c r="E38" s="14"/>
    </row>
    <row r="39" spans="1:6" ht="14.25" customHeight="1">
      <c r="A39" s="714" t="s">
        <v>272</v>
      </c>
      <c r="B39" s="714"/>
      <c r="C39" s="714" t="s">
        <v>273</v>
      </c>
      <c r="D39" s="714"/>
      <c r="E39" s="714"/>
      <c r="F39" s="714"/>
    </row>
    <row r="40" spans="1:6" ht="28.5" customHeight="1">
      <c r="A40" s="715" t="s">
        <v>274</v>
      </c>
      <c r="B40" s="715"/>
      <c r="C40" s="715"/>
      <c r="D40" s="715"/>
      <c r="E40" s="715"/>
      <c r="F40" s="715"/>
    </row>
    <row r="41" spans="1:6" ht="14.25" customHeight="1">
      <c r="A41" s="716" t="s">
        <v>275</v>
      </c>
      <c r="B41" s="716"/>
      <c r="C41" s="716"/>
      <c r="D41" s="716"/>
      <c r="E41" s="716"/>
      <c r="F41" s="716"/>
    </row>
    <row r="42" spans="1:6" ht="14.25" customHeight="1">
      <c r="A42" s="714" t="s">
        <v>276</v>
      </c>
      <c r="B42" s="714"/>
      <c r="C42" s="714"/>
      <c r="D42" s="714"/>
      <c r="E42" s="714"/>
      <c r="F42" s="714"/>
    </row>
    <row r="43" spans="1:6" ht="38.25" customHeight="1">
      <c r="A43" s="717" t="s">
        <v>85</v>
      </c>
      <c r="B43" s="717"/>
      <c r="C43" s="713" t="s">
        <v>48</v>
      </c>
      <c r="D43" s="713"/>
      <c r="E43" s="713"/>
      <c r="F43" s="713"/>
    </row>
    <row r="44" spans="1:6" ht="14.25" customHeight="1">
      <c r="A44" s="717" t="s">
        <v>86</v>
      </c>
      <c r="B44" s="717"/>
      <c r="C44" s="713" t="s">
        <v>48</v>
      </c>
      <c r="D44" s="713"/>
      <c r="E44" s="713"/>
      <c r="F44" s="713"/>
    </row>
    <row r="45" spans="1:6" ht="14.25" customHeight="1">
      <c r="A45" s="717" t="s">
        <v>87</v>
      </c>
      <c r="B45" s="717"/>
      <c r="C45" s="713" t="s">
        <v>48</v>
      </c>
      <c r="D45" s="713"/>
      <c r="E45" s="713"/>
      <c r="F45" s="713"/>
    </row>
    <row r="46" spans="1:6" ht="14.25" customHeight="1">
      <c r="A46" s="717" t="s">
        <v>88</v>
      </c>
      <c r="B46" s="717"/>
      <c r="C46" s="713" t="s">
        <v>48</v>
      </c>
      <c r="D46" s="713"/>
      <c r="E46" s="713"/>
      <c r="F46" s="713"/>
    </row>
    <row r="47" spans="1:6" ht="71.25" customHeight="1">
      <c r="A47" s="717" t="s">
        <v>89</v>
      </c>
      <c r="B47" s="717"/>
      <c r="C47" s="713" t="s">
        <v>48</v>
      </c>
      <c r="D47" s="713"/>
      <c r="E47" s="713"/>
      <c r="F47" s="713"/>
    </row>
    <row r="48" spans="1:6" ht="29.25" customHeight="1">
      <c r="A48" s="717" t="s">
        <v>90</v>
      </c>
      <c r="B48" s="717"/>
      <c r="C48" s="713" t="s">
        <v>48</v>
      </c>
      <c r="D48" s="713"/>
      <c r="E48" s="713"/>
      <c r="F48" s="713"/>
    </row>
    <row r="49" spans="1:6" ht="38.25" customHeight="1">
      <c r="A49" s="717" t="s">
        <v>91</v>
      </c>
      <c r="B49" s="717"/>
      <c r="C49" s="713" t="s">
        <v>48</v>
      </c>
      <c r="D49" s="713"/>
      <c r="E49" s="713"/>
      <c r="F49" s="713"/>
    </row>
    <row r="50" spans="1:6" ht="36" customHeight="1">
      <c r="A50" s="717" t="s">
        <v>93</v>
      </c>
      <c r="B50" s="717"/>
      <c r="C50" s="713" t="s">
        <v>48</v>
      </c>
      <c r="D50" s="713"/>
      <c r="E50" s="713"/>
      <c r="F50" s="713"/>
    </row>
    <row r="51" spans="1:6" ht="29.25" customHeight="1">
      <c r="A51" s="717" t="s">
        <v>94</v>
      </c>
      <c r="B51" s="717"/>
      <c r="C51" s="713" t="s">
        <v>48</v>
      </c>
      <c r="D51" s="713"/>
      <c r="E51" s="713"/>
      <c r="F51" s="713"/>
    </row>
    <row r="52" spans="1:6" ht="14.25" customHeight="1">
      <c r="A52" s="714" t="s">
        <v>277</v>
      </c>
      <c r="B52" s="714"/>
      <c r="C52" s="714"/>
      <c r="D52" s="714"/>
      <c r="E52" s="714"/>
      <c r="F52" s="714"/>
    </row>
    <row r="53" spans="1:6" ht="14.25" customHeight="1">
      <c r="A53" s="714" t="s">
        <v>327</v>
      </c>
      <c r="B53" s="714"/>
      <c r="C53" s="714"/>
      <c r="D53" s="714"/>
      <c r="E53" s="714"/>
      <c r="F53" s="714"/>
    </row>
    <row r="54" spans="1:6" ht="32.25" customHeight="1">
      <c r="A54" s="697" t="s">
        <v>278</v>
      </c>
      <c r="B54" s="697"/>
      <c r="C54" s="697"/>
      <c r="D54" s="697"/>
      <c r="E54" s="697"/>
      <c r="F54" s="697"/>
    </row>
    <row r="55" spans="1:6" ht="14.25" customHeight="1">
      <c r="A55" s="714" t="s">
        <v>276</v>
      </c>
      <c r="B55" s="714"/>
      <c r="C55" s="714"/>
      <c r="D55" s="714"/>
      <c r="E55" s="714"/>
      <c r="F55" s="714"/>
    </row>
    <row r="56" spans="1:6" ht="12.75">
      <c r="A56" s="712" t="s">
        <v>95</v>
      </c>
      <c r="B56" s="712"/>
      <c r="C56" s="713" t="s">
        <v>48</v>
      </c>
      <c r="D56" s="713"/>
      <c r="E56" s="713"/>
      <c r="F56" s="713"/>
    </row>
    <row r="57" spans="1:6" ht="14.25" customHeight="1">
      <c r="A57" s="712" t="s">
        <v>96</v>
      </c>
      <c r="B57" s="712"/>
      <c r="C57" s="713" t="s">
        <v>48</v>
      </c>
      <c r="D57" s="713"/>
      <c r="E57" s="713"/>
      <c r="F57" s="713"/>
    </row>
    <row r="58" spans="1:6" ht="14.25" customHeight="1">
      <c r="A58" s="712" t="s">
        <v>97</v>
      </c>
      <c r="B58" s="712"/>
      <c r="C58" s="713" t="s">
        <v>48</v>
      </c>
      <c r="D58" s="713"/>
      <c r="E58" s="713"/>
      <c r="F58" s="713"/>
    </row>
    <row r="59" spans="1:6" ht="14.25" customHeight="1">
      <c r="A59" s="712" t="s">
        <v>98</v>
      </c>
      <c r="B59" s="712"/>
      <c r="C59" s="713" t="s">
        <v>48</v>
      </c>
      <c r="D59" s="713"/>
      <c r="E59" s="713"/>
      <c r="F59" s="713"/>
    </row>
    <row r="60" spans="1:6" ht="12.75">
      <c r="A60" s="712" t="s">
        <v>99</v>
      </c>
      <c r="B60" s="712"/>
      <c r="C60" s="713" t="s">
        <v>48</v>
      </c>
      <c r="D60" s="713"/>
      <c r="E60" s="713"/>
      <c r="F60" s="713"/>
    </row>
    <row r="61" spans="1:6" ht="38.25" customHeight="1">
      <c r="A61" s="719" t="s">
        <v>100</v>
      </c>
      <c r="B61" s="719"/>
      <c r="C61" s="713" t="s">
        <v>48</v>
      </c>
      <c r="D61" s="713"/>
      <c r="E61" s="713"/>
      <c r="F61" s="713"/>
    </row>
    <row r="62" spans="1:6" ht="12.75">
      <c r="A62" s="712" t="s">
        <v>101</v>
      </c>
      <c r="B62" s="712"/>
      <c r="C62" s="713" t="s">
        <v>48</v>
      </c>
      <c r="D62" s="713"/>
      <c r="E62" s="713"/>
      <c r="F62" s="713"/>
    </row>
    <row r="63" spans="1:6" ht="12.75">
      <c r="A63" s="712" t="s">
        <v>102</v>
      </c>
      <c r="B63" s="712"/>
      <c r="C63" s="713" t="s">
        <v>48</v>
      </c>
      <c r="D63" s="713"/>
      <c r="E63" s="713"/>
      <c r="F63" s="713"/>
    </row>
    <row r="64" spans="1:6" ht="48.75" customHeight="1">
      <c r="A64" s="718" t="s">
        <v>103</v>
      </c>
      <c r="B64" s="718"/>
      <c r="C64" s="713" t="s">
        <v>48</v>
      </c>
      <c r="D64" s="713"/>
      <c r="E64" s="713"/>
      <c r="F64" s="713"/>
    </row>
    <row r="65" spans="1:6" ht="96.75" customHeight="1">
      <c r="A65" s="718" t="s">
        <v>104</v>
      </c>
      <c r="B65" s="718"/>
      <c r="C65" s="713" t="s">
        <v>48</v>
      </c>
      <c r="D65" s="713"/>
      <c r="E65" s="713"/>
      <c r="F65" s="713"/>
    </row>
    <row r="66" spans="1:6" ht="14.25" customHeight="1">
      <c r="A66" s="714" t="s">
        <v>277</v>
      </c>
      <c r="B66" s="714"/>
      <c r="C66" s="714"/>
      <c r="D66" s="714"/>
      <c r="E66" s="714"/>
      <c r="F66" s="714"/>
    </row>
    <row r="67" spans="1:6" ht="14.25" customHeight="1">
      <c r="A67" s="714" t="s">
        <v>327</v>
      </c>
      <c r="B67" s="714"/>
      <c r="C67" s="714"/>
      <c r="D67" s="714"/>
      <c r="E67" s="714"/>
      <c r="F67" s="714"/>
    </row>
    <row r="68" spans="1:6" ht="36" customHeight="1">
      <c r="A68" s="697" t="s">
        <v>105</v>
      </c>
      <c r="B68" s="697"/>
      <c r="C68" s="697"/>
      <c r="D68" s="697"/>
      <c r="E68" s="697"/>
      <c r="F68" s="697"/>
    </row>
    <row r="69" spans="1:6" ht="101.25" customHeight="1">
      <c r="A69" s="698" t="s">
        <v>106</v>
      </c>
      <c r="B69" s="698"/>
      <c r="C69" s="698"/>
      <c r="D69" s="698"/>
      <c r="E69" s="698"/>
      <c r="F69" s="698"/>
    </row>
    <row r="70" spans="1:6" ht="34.5" customHeight="1">
      <c r="A70" s="715" t="s">
        <v>107</v>
      </c>
      <c r="B70" s="715"/>
      <c r="C70" s="715"/>
      <c r="D70" s="715"/>
      <c r="E70" s="715"/>
      <c r="F70" s="715"/>
    </row>
    <row r="71" spans="1:6" ht="15">
      <c r="A71" s="716"/>
      <c r="B71" s="716"/>
      <c r="C71" s="716"/>
      <c r="D71" s="716"/>
      <c r="E71" s="716"/>
      <c r="F71" s="716"/>
    </row>
    <row r="72" spans="1:6" ht="14.25" customHeight="1">
      <c r="A72" s="714" t="s">
        <v>276</v>
      </c>
      <c r="B72" s="714"/>
      <c r="C72" s="714"/>
      <c r="D72" s="714"/>
      <c r="E72" s="714"/>
      <c r="F72" s="714"/>
    </row>
    <row r="73" spans="1:6" ht="33.75" customHeight="1">
      <c r="A73" s="717" t="s">
        <v>85</v>
      </c>
      <c r="B73" s="717"/>
      <c r="C73" s="713" t="s">
        <v>48</v>
      </c>
      <c r="D73" s="713"/>
      <c r="E73" s="713"/>
      <c r="F73" s="713"/>
    </row>
    <row r="74" spans="1:6" ht="12.75">
      <c r="A74" s="712" t="s">
        <v>108</v>
      </c>
      <c r="B74" s="712"/>
      <c r="C74" s="713" t="s">
        <v>48</v>
      </c>
      <c r="D74" s="713"/>
      <c r="E74" s="713"/>
      <c r="F74" s="713"/>
    </row>
    <row r="75" spans="1:6" ht="12.75" customHeight="1">
      <c r="A75" s="712" t="s">
        <v>87</v>
      </c>
      <c r="B75" s="712"/>
      <c r="C75" s="713" t="s">
        <v>48</v>
      </c>
      <c r="D75" s="713"/>
      <c r="E75" s="713"/>
      <c r="F75" s="713"/>
    </row>
    <row r="76" spans="1:6" ht="12.75">
      <c r="A76" s="712" t="s">
        <v>88</v>
      </c>
      <c r="B76" s="712"/>
      <c r="C76" s="713" t="s">
        <v>48</v>
      </c>
      <c r="D76" s="713"/>
      <c r="E76" s="713"/>
      <c r="F76" s="713"/>
    </row>
    <row r="77" spans="1:6" ht="26.25" customHeight="1">
      <c r="A77" s="712" t="s">
        <v>109</v>
      </c>
      <c r="B77" s="712"/>
      <c r="C77" s="713" t="s">
        <v>48</v>
      </c>
      <c r="D77" s="713"/>
      <c r="E77" s="713"/>
      <c r="F77" s="713"/>
    </row>
    <row r="78" spans="1:6" ht="24" customHeight="1">
      <c r="A78" s="712" t="s">
        <v>90</v>
      </c>
      <c r="B78" s="712"/>
      <c r="C78" s="713" t="s">
        <v>48</v>
      </c>
      <c r="D78" s="713"/>
      <c r="E78" s="713"/>
      <c r="F78" s="713"/>
    </row>
    <row r="79" spans="1:6" ht="40.5" customHeight="1">
      <c r="A79" s="712" t="s">
        <v>91</v>
      </c>
      <c r="B79" s="712"/>
      <c r="C79" s="713" t="s">
        <v>48</v>
      </c>
      <c r="D79" s="713"/>
      <c r="E79" s="713"/>
      <c r="F79" s="713"/>
    </row>
    <row r="80" spans="1:6" ht="39.75" customHeight="1">
      <c r="A80" s="712" t="s">
        <v>93</v>
      </c>
      <c r="B80" s="712"/>
      <c r="C80" s="713" t="s">
        <v>48</v>
      </c>
      <c r="D80" s="713"/>
      <c r="E80" s="713"/>
      <c r="F80" s="713"/>
    </row>
    <row r="81" spans="1:6" ht="24" customHeight="1">
      <c r="A81" s="712" t="s">
        <v>94</v>
      </c>
      <c r="B81" s="712"/>
      <c r="C81" s="713" t="s">
        <v>48</v>
      </c>
      <c r="D81" s="713"/>
      <c r="E81" s="713"/>
      <c r="F81" s="713"/>
    </row>
    <row r="82" spans="1:6" ht="14.25" customHeight="1">
      <c r="A82" s="714" t="s">
        <v>277</v>
      </c>
      <c r="B82" s="714"/>
      <c r="C82" s="714"/>
      <c r="D82" s="714"/>
      <c r="E82" s="714"/>
      <c r="F82" s="714"/>
    </row>
    <row r="83" spans="1:6" ht="15">
      <c r="A83" s="714" t="s">
        <v>327</v>
      </c>
      <c r="B83" s="714"/>
      <c r="C83" s="714"/>
      <c r="D83" s="714"/>
      <c r="E83" s="714"/>
      <c r="F83" s="714"/>
    </row>
    <row r="84" spans="1:6" ht="30" customHeight="1">
      <c r="A84" s="697" t="s">
        <v>278</v>
      </c>
      <c r="B84" s="697"/>
      <c r="C84" s="697"/>
      <c r="D84" s="697"/>
      <c r="E84" s="697"/>
      <c r="F84" s="697"/>
    </row>
    <row r="85" spans="1:6" ht="14.25" customHeight="1">
      <c r="A85" s="714" t="s">
        <v>276</v>
      </c>
      <c r="B85" s="714"/>
      <c r="C85" s="714"/>
      <c r="D85" s="714"/>
      <c r="E85" s="714"/>
      <c r="F85" s="714"/>
    </row>
    <row r="86" spans="1:6" ht="24.75" customHeight="1">
      <c r="A86" s="712" t="s">
        <v>95</v>
      </c>
      <c r="B86" s="712"/>
      <c r="C86" s="713" t="s">
        <v>48</v>
      </c>
      <c r="D86" s="713"/>
      <c r="E86" s="713"/>
      <c r="F86" s="713"/>
    </row>
    <row r="87" spans="1:6" ht="12.75">
      <c r="A87" s="712" t="s">
        <v>110</v>
      </c>
      <c r="B87" s="712"/>
      <c r="C87" s="713" t="s">
        <v>48</v>
      </c>
      <c r="D87" s="713"/>
      <c r="E87" s="713"/>
      <c r="F87" s="713"/>
    </row>
    <row r="88" spans="1:6" ht="12.75" customHeight="1">
      <c r="A88" s="712" t="s">
        <v>97</v>
      </c>
      <c r="B88" s="712"/>
      <c r="C88" s="713" t="s">
        <v>48</v>
      </c>
      <c r="D88" s="713"/>
      <c r="E88" s="713"/>
      <c r="F88" s="713"/>
    </row>
    <row r="89" spans="1:6" ht="12.75">
      <c r="A89" s="712" t="s">
        <v>98</v>
      </c>
      <c r="B89" s="712"/>
      <c r="C89" s="713" t="s">
        <v>48</v>
      </c>
      <c r="D89" s="713"/>
      <c r="E89" s="713"/>
      <c r="F89" s="713"/>
    </row>
    <row r="90" spans="1:6" ht="12.75">
      <c r="A90" s="712" t="s">
        <v>99</v>
      </c>
      <c r="B90" s="712"/>
      <c r="C90" s="713" t="s">
        <v>48</v>
      </c>
      <c r="D90" s="713"/>
      <c r="E90" s="713"/>
      <c r="F90" s="713"/>
    </row>
    <row r="91" spans="1:6" ht="48.75" customHeight="1">
      <c r="A91" s="712" t="s">
        <v>100</v>
      </c>
      <c r="B91" s="712"/>
      <c r="C91" s="713" t="s">
        <v>48</v>
      </c>
      <c r="D91" s="713"/>
      <c r="E91" s="713"/>
      <c r="F91" s="713"/>
    </row>
    <row r="92" spans="1:6" ht="12.75">
      <c r="A92" s="712" t="s">
        <v>101</v>
      </c>
      <c r="B92" s="712"/>
      <c r="C92" s="713" t="s">
        <v>48</v>
      </c>
      <c r="D92" s="713"/>
      <c r="E92" s="713"/>
      <c r="F92" s="713"/>
    </row>
    <row r="93" spans="1:6" ht="24.75" customHeight="1">
      <c r="A93" s="712" t="s">
        <v>111</v>
      </c>
      <c r="B93" s="712"/>
      <c r="C93" s="713" t="s">
        <v>48</v>
      </c>
      <c r="D93" s="713"/>
      <c r="E93" s="713"/>
      <c r="F93" s="713"/>
    </row>
    <row r="94" spans="1:6" ht="12.75">
      <c r="A94" s="712" t="s">
        <v>112</v>
      </c>
      <c r="B94" s="712"/>
      <c r="C94" s="713" t="s">
        <v>48</v>
      </c>
      <c r="D94" s="713"/>
      <c r="E94" s="713"/>
      <c r="F94" s="713"/>
    </row>
    <row r="95" spans="1:6" ht="74.25" customHeight="1">
      <c r="A95" s="712" t="s">
        <v>113</v>
      </c>
      <c r="B95" s="712"/>
      <c r="C95" s="713" t="s">
        <v>48</v>
      </c>
      <c r="D95" s="713"/>
      <c r="E95" s="713"/>
      <c r="F95" s="713"/>
    </row>
    <row r="96" spans="1:6" ht="14.25" customHeight="1">
      <c r="A96" s="714" t="s">
        <v>277</v>
      </c>
      <c r="B96" s="714"/>
      <c r="C96" s="714"/>
      <c r="D96" s="714"/>
      <c r="E96" s="714"/>
      <c r="F96" s="714"/>
    </row>
    <row r="97" spans="1:6" ht="15">
      <c r="A97" s="714" t="s">
        <v>327</v>
      </c>
      <c r="B97" s="714"/>
      <c r="C97" s="714"/>
      <c r="D97" s="714"/>
      <c r="E97" s="714"/>
      <c r="F97" s="714"/>
    </row>
    <row r="98" spans="1:6" ht="15" customHeight="1">
      <c r="A98" s="697" t="s">
        <v>296</v>
      </c>
      <c r="B98" s="697"/>
      <c r="C98" s="697"/>
      <c r="D98" s="697"/>
      <c r="E98" s="697"/>
      <c r="F98" s="697"/>
    </row>
    <row r="99" spans="1:6" ht="29.25" customHeight="1">
      <c r="A99" s="698" t="s">
        <v>114</v>
      </c>
      <c r="B99" s="698"/>
      <c r="C99" s="698"/>
      <c r="D99" s="698"/>
      <c r="E99" s="698"/>
      <c r="F99" s="698"/>
    </row>
    <row r="102" spans="1:7" ht="12.75">
      <c r="A102" s="684" t="s">
        <v>55</v>
      </c>
      <c r="B102" s="684"/>
      <c r="C102" s="684"/>
      <c r="D102" s="684"/>
      <c r="E102" s="684"/>
      <c r="F102" s="684"/>
      <c r="G102" s="684"/>
    </row>
    <row r="103" spans="1:7" ht="12.75">
      <c r="A103" s="684" t="s">
        <v>56</v>
      </c>
      <c r="B103" s="684"/>
      <c r="C103" s="684"/>
      <c r="D103" s="684"/>
      <c r="E103" s="684"/>
      <c r="F103" s="684"/>
      <c r="G103" s="684"/>
    </row>
  </sheetData>
  <sheetProtection/>
  <mergeCells count="132">
    <mergeCell ref="B3:E3"/>
    <mergeCell ref="B5:E5"/>
    <mergeCell ref="A7:E7"/>
    <mergeCell ref="A48:B48"/>
    <mergeCell ref="A22:A27"/>
    <mergeCell ref="B22:B27"/>
    <mergeCell ref="E22:E27"/>
    <mergeCell ref="A29:A31"/>
    <mergeCell ref="B29:B31"/>
    <mergeCell ref="A9:F9"/>
    <mergeCell ref="A10:F10"/>
    <mergeCell ref="A12:A13"/>
    <mergeCell ref="B12:D12"/>
    <mergeCell ref="E12:E13"/>
    <mergeCell ref="C13:D13"/>
    <mergeCell ref="F12:F13"/>
    <mergeCell ref="C29:C31"/>
    <mergeCell ref="D29:D31"/>
    <mergeCell ref="A35:E35"/>
    <mergeCell ref="A32:F32"/>
    <mergeCell ref="A37:E37"/>
    <mergeCell ref="A39:B39"/>
    <mergeCell ref="C39:F39"/>
    <mergeCell ref="A40:F40"/>
    <mergeCell ref="A43:B43"/>
    <mergeCell ref="A41:F41"/>
    <mergeCell ref="A42:F42"/>
    <mergeCell ref="C43:F43"/>
    <mergeCell ref="A44:B44"/>
    <mergeCell ref="A45:B45"/>
    <mergeCell ref="C45:F45"/>
    <mergeCell ref="C44:F44"/>
    <mergeCell ref="C48:F48"/>
    <mergeCell ref="A46:B46"/>
    <mergeCell ref="A47:B47"/>
    <mergeCell ref="C46:F46"/>
    <mergeCell ref="C47:F47"/>
    <mergeCell ref="A50:B50"/>
    <mergeCell ref="A49:B49"/>
    <mergeCell ref="C50:F50"/>
    <mergeCell ref="C49:F49"/>
    <mergeCell ref="A51:B51"/>
    <mergeCell ref="A53:B53"/>
    <mergeCell ref="C51:F51"/>
    <mergeCell ref="A52:F52"/>
    <mergeCell ref="C53:F53"/>
    <mergeCell ref="A56:B56"/>
    <mergeCell ref="A54:F54"/>
    <mergeCell ref="A55:F55"/>
    <mergeCell ref="C56:F56"/>
    <mergeCell ref="A57:B57"/>
    <mergeCell ref="A58:B58"/>
    <mergeCell ref="C57:F57"/>
    <mergeCell ref="C58:F58"/>
    <mergeCell ref="A59:B59"/>
    <mergeCell ref="A60:B60"/>
    <mergeCell ref="C59:F59"/>
    <mergeCell ref="C60:F60"/>
    <mergeCell ref="A61:B61"/>
    <mergeCell ref="A62:B62"/>
    <mergeCell ref="C61:F61"/>
    <mergeCell ref="C62:F62"/>
    <mergeCell ref="A63:B63"/>
    <mergeCell ref="A64:B64"/>
    <mergeCell ref="C63:F63"/>
    <mergeCell ref="C64:F64"/>
    <mergeCell ref="A65:B65"/>
    <mergeCell ref="A67:B67"/>
    <mergeCell ref="A66:F66"/>
    <mergeCell ref="C65:F65"/>
    <mergeCell ref="C67:F67"/>
    <mergeCell ref="A68:F68"/>
    <mergeCell ref="A70:F70"/>
    <mergeCell ref="A71:F71"/>
    <mergeCell ref="A69:F69"/>
    <mergeCell ref="A73:B73"/>
    <mergeCell ref="A74:B74"/>
    <mergeCell ref="A72:F72"/>
    <mergeCell ref="C73:F73"/>
    <mergeCell ref="C74:F74"/>
    <mergeCell ref="A75:B75"/>
    <mergeCell ref="A76:B76"/>
    <mergeCell ref="C75:F75"/>
    <mergeCell ref="C76:F76"/>
    <mergeCell ref="A77:B77"/>
    <mergeCell ref="A78:B78"/>
    <mergeCell ref="C77:F77"/>
    <mergeCell ref="C78:F78"/>
    <mergeCell ref="A79:B79"/>
    <mergeCell ref="A80:B80"/>
    <mergeCell ref="C80:F80"/>
    <mergeCell ref="C79:F79"/>
    <mergeCell ref="A81:B81"/>
    <mergeCell ref="A83:B83"/>
    <mergeCell ref="A82:F82"/>
    <mergeCell ref="C83:F83"/>
    <mergeCell ref="C81:F81"/>
    <mergeCell ref="A86:B86"/>
    <mergeCell ref="A85:F85"/>
    <mergeCell ref="A84:F84"/>
    <mergeCell ref="C86:F86"/>
    <mergeCell ref="A87:B87"/>
    <mergeCell ref="A88:B88"/>
    <mergeCell ref="C87:F87"/>
    <mergeCell ref="C88:F88"/>
    <mergeCell ref="A89:B89"/>
    <mergeCell ref="A90:B90"/>
    <mergeCell ref="C89:F89"/>
    <mergeCell ref="C90:F90"/>
    <mergeCell ref="A91:B91"/>
    <mergeCell ref="A92:B92"/>
    <mergeCell ref="C91:F91"/>
    <mergeCell ref="C92:F92"/>
    <mergeCell ref="A93:B93"/>
    <mergeCell ref="A94:B94"/>
    <mergeCell ref="C93:F93"/>
    <mergeCell ref="C94:F94"/>
    <mergeCell ref="A95:B95"/>
    <mergeCell ref="A97:B97"/>
    <mergeCell ref="A96:F96"/>
    <mergeCell ref="C95:F95"/>
    <mergeCell ref="C97:F97"/>
    <mergeCell ref="A102:G102"/>
    <mergeCell ref="A103:G103"/>
    <mergeCell ref="A98:F98"/>
    <mergeCell ref="A99:F99"/>
    <mergeCell ref="A15:F15"/>
    <mergeCell ref="F16:F21"/>
    <mergeCell ref="F22:F27"/>
    <mergeCell ref="A16:A21"/>
    <mergeCell ref="B16:B21"/>
    <mergeCell ref="E16:E21"/>
  </mergeCells>
  <printOptions/>
  <pageMargins left="0.75" right="0.75" top="1" bottom="1" header="0.5" footer="0.5"/>
  <pageSetup fitToHeight="3" horizontalDpi="300" verticalDpi="300" orientation="portrait" paperSize="9" scale="69" r:id="rId1"/>
  <rowBreaks count="2" manualBreakCount="2">
    <brk id="36" max="5" man="1"/>
    <brk id="67"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Sprawozdanie z Priorytetu</dc:title>
  <dc:subject/>
  <dc:creator>Dorota Domańska</dc:creator>
  <cp:keywords/>
  <dc:description/>
  <cp:lastModifiedBy>Lenovo User</cp:lastModifiedBy>
  <cp:lastPrinted>2012-08-17T07:42:40Z</cp:lastPrinted>
  <dcterms:created xsi:type="dcterms:W3CDTF">2007-08-16T09:21:19Z</dcterms:created>
  <dcterms:modified xsi:type="dcterms:W3CDTF">2012-10-05T10:07:11Z</dcterms:modified>
  <cp:category/>
  <cp:version/>
  <cp:contentType/>
  <cp:contentStatus/>
</cp:coreProperties>
</file>