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12E77B34-43A7-4A59-BFE7-31FB8409C2BC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easonally_Adjusted" sheetId="2" r:id="rId1"/>
    <sheet name="Raw_Data" sheetId="1" r:id="rId2"/>
  </sheets>
  <calcPr calcId="191029"/>
</workbook>
</file>

<file path=xl/calcChain.xml><?xml version="1.0" encoding="utf-8"?>
<calcChain xmlns="http://schemas.openxmlformats.org/spreadsheetml/2006/main">
  <c r="D55" i="2" l="1"/>
  <c r="BD23" i="1" l="1"/>
  <c r="BD22" i="1"/>
  <c r="BD21" i="1"/>
  <c r="BD20" i="1"/>
  <c r="BD19" i="1"/>
  <c r="BD15" i="1"/>
  <c r="BD14" i="1"/>
  <c r="BD13" i="1"/>
  <c r="BD12" i="1"/>
  <c r="BD16" i="1" l="1"/>
  <c r="BC22" i="1" l="1"/>
  <c r="BC20" i="1"/>
  <c r="BC23" i="1"/>
  <c r="BC21" i="1"/>
  <c r="BC19" i="1"/>
  <c r="BC15" i="1"/>
  <c r="BC14" i="1"/>
  <c r="D54" i="2" l="1"/>
  <c r="BC16" i="1"/>
  <c r="BC13" i="1"/>
  <c r="BC12" i="1"/>
  <c r="BB22" i="1" l="1"/>
  <c r="BB20" i="1"/>
  <c r="BB15" i="1"/>
  <c r="BB14" i="1"/>
  <c r="BB13" i="1"/>
  <c r="D53" i="2" l="1"/>
  <c r="BB23" i="1"/>
  <c r="BB21" i="1"/>
  <c r="BB19" i="1"/>
  <c r="BB16" i="1"/>
  <c r="BB12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2" i="2"/>
  <c r="BA22" i="1" l="1"/>
  <c r="BA20" i="1"/>
  <c r="BA14" i="1"/>
  <c r="BA13" i="1"/>
  <c r="BA12" i="1"/>
  <c r="BA23" i="1"/>
  <c r="BA21" i="1"/>
  <c r="BA19" i="1"/>
  <c r="BA16" i="1"/>
  <c r="BA15" i="1"/>
  <c r="AZ22" i="1" l="1"/>
  <c r="AZ21" i="1"/>
  <c r="AZ20" i="1"/>
  <c r="AZ13" i="1"/>
  <c r="AZ12" i="1"/>
  <c r="AZ23" i="1" l="1"/>
  <c r="AZ19" i="1"/>
  <c r="AZ16" i="1"/>
  <c r="AZ15" i="1"/>
  <c r="AZ14" i="1"/>
  <c r="AY21" i="1" l="1"/>
  <c r="AY20" i="1"/>
  <c r="AY14" i="1"/>
  <c r="AY13" i="1"/>
  <c r="AY12" i="1"/>
  <c r="AY23" i="1" l="1"/>
  <c r="AY22" i="1"/>
  <c r="AY19" i="1"/>
  <c r="AY16" i="1"/>
  <c r="AY15" i="1"/>
  <c r="AX23" i="1" l="1"/>
  <c r="AX22" i="1"/>
  <c r="AX21" i="1"/>
  <c r="AX20" i="1"/>
  <c r="AX19" i="1"/>
  <c r="AX16" i="1"/>
  <c r="AX15" i="1"/>
  <c r="AX14" i="1"/>
  <c r="AX13" i="1"/>
  <c r="AX12" i="1"/>
  <c r="AW23" i="1" l="1"/>
  <c r="AW22" i="1"/>
  <c r="AW21" i="1"/>
  <c r="AW20" i="1"/>
  <c r="AW19" i="1"/>
  <c r="AW16" i="1"/>
  <c r="AW15" i="1"/>
  <c r="AW14" i="1"/>
  <c r="AW13" i="1"/>
  <c r="AW12" i="1"/>
  <c r="AV22" i="1" l="1"/>
  <c r="AV20" i="1"/>
  <c r="AV23" i="1" l="1"/>
  <c r="AV21" i="1"/>
  <c r="AV19" i="1"/>
  <c r="AV16" i="1"/>
  <c r="AV15" i="1"/>
  <c r="AV14" i="1"/>
  <c r="AV13" i="1"/>
  <c r="AV12" i="1"/>
  <c r="AU21" i="1" l="1"/>
  <c r="AU20" i="1"/>
  <c r="AU14" i="1"/>
  <c r="AU13" i="1"/>
  <c r="AU12" i="1"/>
  <c r="AU23" i="1" l="1"/>
  <c r="AU22" i="1"/>
  <c r="AU19" i="1"/>
  <c r="AU16" i="1"/>
  <c r="AU15" i="1"/>
  <c r="AT23" i="1" l="1"/>
  <c r="AT22" i="1"/>
  <c r="AT21" i="1"/>
  <c r="AT20" i="1"/>
  <c r="AT19" i="1"/>
  <c r="AT16" i="1"/>
  <c r="AT15" i="1"/>
  <c r="AT14" i="1"/>
  <c r="AT13" i="1"/>
  <c r="AT12" i="1"/>
  <c r="AS22" i="1" l="1"/>
  <c r="AS20" i="1"/>
  <c r="AS15" i="1"/>
  <c r="AS13" i="1"/>
  <c r="AS12" i="1"/>
  <c r="AS23" i="1" l="1"/>
  <c r="AS21" i="1"/>
  <c r="AS19" i="1"/>
  <c r="AS16" i="1"/>
  <c r="AS14" i="1"/>
  <c r="AR22" i="1" l="1"/>
  <c r="AR21" i="1"/>
  <c r="AR15" i="1"/>
  <c r="AR14" i="1"/>
  <c r="AR23" i="1" l="1"/>
  <c r="AR20" i="1"/>
  <c r="AR19" i="1"/>
  <c r="AR16" i="1"/>
  <c r="AR13" i="1"/>
  <c r="AR12" i="1"/>
  <c r="AQ23" i="1" l="1"/>
  <c r="AQ22" i="1"/>
  <c r="AQ21" i="1"/>
  <c r="AQ20" i="1"/>
  <c r="AQ19" i="1"/>
  <c r="AQ16" i="1"/>
  <c r="AQ15" i="1"/>
  <c r="AQ14" i="1"/>
  <c r="AQ13" i="1"/>
  <c r="AQ12" i="1"/>
  <c r="AP22" i="1" l="1"/>
  <c r="AP21" i="1"/>
  <c r="AP20" i="1"/>
  <c r="AP12" i="1"/>
  <c r="AP23" i="1" l="1"/>
  <c r="AP19" i="1"/>
  <c r="AP16" i="1"/>
  <c r="AP15" i="1"/>
  <c r="AP14" i="1"/>
  <c r="AP13" i="1"/>
  <c r="AO23" i="1" l="1"/>
  <c r="AO22" i="1"/>
  <c r="AO21" i="1"/>
  <c r="AO20" i="1"/>
  <c r="AO19" i="1"/>
  <c r="AO16" i="1"/>
  <c r="AO15" i="1"/>
  <c r="AO14" i="1"/>
  <c r="AO13" i="1"/>
  <c r="AO12" i="1"/>
  <c r="AN22" i="1" l="1"/>
  <c r="AN21" i="1"/>
  <c r="AN15" i="1"/>
  <c r="AN14" i="1"/>
  <c r="AN23" i="1" l="1"/>
  <c r="AN20" i="1"/>
  <c r="AN19" i="1"/>
  <c r="AN16" i="1"/>
  <c r="AN13" i="1"/>
  <c r="AN12" i="1"/>
  <c r="AM22" i="1" l="1"/>
  <c r="AM21" i="1"/>
  <c r="AM15" i="1"/>
  <c r="AM14" i="1"/>
  <c r="AM23" i="1" l="1"/>
  <c r="AM20" i="1"/>
  <c r="AM19" i="1"/>
  <c r="AM16" i="1"/>
  <c r="AM13" i="1"/>
  <c r="AM12" i="1"/>
  <c r="AL22" i="1" l="1"/>
  <c r="AL21" i="1"/>
  <c r="AL20" i="1"/>
  <c r="AL15" i="1"/>
  <c r="AL14" i="1"/>
  <c r="AL13" i="1"/>
  <c r="AL12" i="1"/>
  <c r="AL23" i="1" l="1"/>
  <c r="AL19" i="1"/>
  <c r="AL16" i="1"/>
  <c r="AK22" i="1" l="1"/>
  <c r="AK20" i="1"/>
  <c r="AK15" i="1"/>
  <c r="AK14" i="1"/>
  <c r="AK23" i="1" l="1"/>
  <c r="AK21" i="1"/>
  <c r="AK19" i="1"/>
  <c r="AK16" i="1"/>
  <c r="AK13" i="1"/>
  <c r="AK12" i="1"/>
  <c r="AJ23" i="1" l="1"/>
  <c r="AJ22" i="1"/>
  <c r="AJ21" i="1"/>
  <c r="AJ20" i="1"/>
  <c r="AJ19" i="1"/>
  <c r="AJ16" i="1"/>
  <c r="AJ15" i="1"/>
  <c r="AJ14" i="1"/>
  <c r="AJ13" i="1"/>
  <c r="AJ12" i="1"/>
  <c r="AI23" i="1" l="1"/>
  <c r="AI22" i="1"/>
  <c r="AI21" i="1"/>
  <c r="AI20" i="1"/>
  <c r="AI19" i="1"/>
  <c r="AI16" i="1"/>
  <c r="AI15" i="1"/>
  <c r="AI14" i="1"/>
  <c r="AI13" i="1"/>
  <c r="AI12" i="1"/>
  <c r="AH13" i="1" l="1"/>
  <c r="AH12" i="1"/>
  <c r="AH23" i="1" l="1"/>
  <c r="AH22" i="1"/>
  <c r="AH21" i="1"/>
  <c r="AH20" i="1"/>
  <c r="AH19" i="1"/>
  <c r="AH16" i="1"/>
  <c r="AH15" i="1"/>
  <c r="AH14" i="1"/>
  <c r="AG23" i="1" l="1"/>
  <c r="AG22" i="1"/>
  <c r="AG21" i="1"/>
  <c r="AG20" i="1"/>
  <c r="AG19" i="1"/>
  <c r="AG16" i="1"/>
  <c r="AG15" i="1"/>
  <c r="AG14" i="1"/>
  <c r="AG13" i="1"/>
  <c r="AG12" i="1"/>
  <c r="AF23" i="1" l="1"/>
  <c r="AF22" i="1"/>
  <c r="AF21" i="1"/>
  <c r="AF20" i="1"/>
  <c r="AF19" i="1"/>
  <c r="AF16" i="1"/>
  <c r="AF15" i="1"/>
  <c r="AF14" i="1"/>
  <c r="AF13" i="1"/>
  <c r="AF12" i="1"/>
  <c r="AE23" i="1" l="1"/>
  <c r="AE22" i="1"/>
  <c r="AE21" i="1"/>
  <c r="AE20" i="1"/>
  <c r="AE19" i="1"/>
  <c r="AE16" i="1"/>
  <c r="AE15" i="1"/>
  <c r="AE14" i="1"/>
  <c r="AE13" i="1"/>
  <c r="AE12" i="1"/>
  <c r="AD21" i="1" l="1"/>
  <c r="AD20" i="1"/>
  <c r="AD14" i="1"/>
  <c r="AD13" i="1"/>
  <c r="AD12" i="1"/>
  <c r="AC23" i="1"/>
  <c r="AC22" i="1"/>
  <c r="AC21" i="1"/>
  <c r="AC20" i="1"/>
  <c r="AC19" i="1"/>
  <c r="AC16" i="1"/>
  <c r="AC15" i="1"/>
  <c r="AC14" i="1"/>
  <c r="AC13" i="1"/>
  <c r="AC12" i="1"/>
  <c r="AD23" i="1"/>
  <c r="AD22" i="1"/>
  <c r="AD19" i="1"/>
  <c r="AD16" i="1"/>
  <c r="AD15" i="1"/>
  <c r="AB23" i="1" l="1"/>
  <c r="AB22" i="1"/>
  <c r="AB21" i="1"/>
  <c r="AB20" i="1"/>
  <c r="AB19" i="1"/>
  <c r="AB16" i="1"/>
  <c r="AB15" i="1"/>
  <c r="AB14" i="1"/>
  <c r="AB13" i="1"/>
  <c r="AB12" i="1"/>
  <c r="AA21" i="1" l="1"/>
  <c r="AA20" i="1"/>
  <c r="AA15" i="1"/>
  <c r="AA14" i="1"/>
  <c r="AA12" i="1"/>
  <c r="AA23" i="1"/>
  <c r="AA22" i="1"/>
  <c r="AA19" i="1"/>
  <c r="AA16" i="1"/>
  <c r="AA13" i="1"/>
  <c r="X21" i="1" l="1"/>
  <c r="Z23" i="1" l="1"/>
  <c r="Z22" i="1"/>
  <c r="Z21" i="1"/>
  <c r="Z20" i="1"/>
  <c r="Z19" i="1"/>
  <c r="Z16" i="1"/>
  <c r="Z15" i="1"/>
  <c r="Z14" i="1"/>
  <c r="Z13" i="1"/>
  <c r="Z12" i="1"/>
  <c r="Y23" i="1" l="1"/>
  <c r="Y22" i="1"/>
  <c r="Y21" i="1"/>
  <c r="Y20" i="1"/>
  <c r="Y19" i="1"/>
  <c r="Y16" i="1"/>
  <c r="Y15" i="1"/>
  <c r="Y14" i="1"/>
  <c r="Y13" i="1"/>
  <c r="Y12" i="1"/>
  <c r="X22" i="1" l="1"/>
  <c r="X20" i="1"/>
  <c r="X15" i="1"/>
  <c r="X14" i="1"/>
  <c r="X13" i="1"/>
  <c r="X12" i="1"/>
  <c r="X23" i="1"/>
  <c r="X19" i="1"/>
  <c r="X16" i="1"/>
  <c r="W22" i="1" l="1"/>
  <c r="W21" i="1"/>
  <c r="W14" i="1"/>
  <c r="W13" i="1"/>
  <c r="W23" i="1" l="1"/>
  <c r="W20" i="1"/>
  <c r="W19" i="1"/>
  <c r="W16" i="1"/>
  <c r="W15" i="1"/>
  <c r="W12" i="1"/>
  <c r="V22" i="1" l="1"/>
  <c r="V21" i="1"/>
  <c r="V20" i="1"/>
  <c r="V15" i="1"/>
  <c r="V14" i="1"/>
  <c r="V23" i="1"/>
  <c r="V19" i="1"/>
  <c r="V16" i="1"/>
  <c r="V13" i="1"/>
  <c r="V12" i="1"/>
  <c r="U23" i="1" l="1"/>
  <c r="U22" i="1"/>
  <c r="U21" i="1"/>
  <c r="U20" i="1"/>
  <c r="U19" i="1"/>
  <c r="U16" i="1"/>
  <c r="U15" i="1"/>
  <c r="U14" i="1"/>
  <c r="U13" i="1"/>
  <c r="U12" i="1"/>
  <c r="T23" i="1" l="1"/>
  <c r="T22" i="1"/>
  <c r="T21" i="1"/>
  <c r="T20" i="1"/>
  <c r="T19" i="1"/>
  <c r="T16" i="1"/>
  <c r="T15" i="1"/>
  <c r="T14" i="1"/>
  <c r="T13" i="1"/>
  <c r="T12" i="1"/>
  <c r="S23" i="1" l="1"/>
  <c r="S22" i="1"/>
  <c r="S21" i="1"/>
  <c r="S20" i="1"/>
  <c r="S19" i="1"/>
  <c r="S16" i="1"/>
  <c r="S15" i="1"/>
  <c r="S14" i="1"/>
  <c r="S13" i="1"/>
  <c r="S12" i="1"/>
  <c r="R23" i="1" l="1"/>
  <c r="R22" i="1"/>
  <c r="R21" i="1"/>
  <c r="R20" i="1"/>
  <c r="R19" i="1"/>
  <c r="R16" i="1"/>
  <c r="R15" i="1"/>
  <c r="R14" i="1"/>
  <c r="R13" i="1"/>
  <c r="R12" i="1"/>
  <c r="Q23" i="1" l="1"/>
  <c r="Q22" i="1"/>
  <c r="Q21" i="1"/>
  <c r="Q20" i="1"/>
  <c r="Q19" i="1"/>
  <c r="Q16" i="1"/>
  <c r="Q15" i="1"/>
  <c r="Q14" i="1"/>
  <c r="Q13" i="1"/>
  <c r="Q12" i="1"/>
  <c r="P23" i="1" l="1"/>
  <c r="P22" i="1"/>
  <c r="P21" i="1"/>
  <c r="P20" i="1"/>
  <c r="P19" i="1"/>
  <c r="P16" i="1"/>
  <c r="P15" i="1"/>
  <c r="P14" i="1"/>
  <c r="P13" i="1"/>
  <c r="P12" i="1"/>
  <c r="O21" i="1" l="1"/>
  <c r="O16" i="1"/>
  <c r="O15" i="1"/>
  <c r="O14" i="1"/>
  <c r="O13" i="1"/>
  <c r="O12" i="1"/>
  <c r="N23" i="1" l="1"/>
  <c r="N22" i="1"/>
  <c r="N21" i="1"/>
  <c r="N20" i="1"/>
  <c r="N19" i="1"/>
  <c r="N16" i="1"/>
  <c r="N15" i="1"/>
  <c r="N14" i="1"/>
  <c r="N13" i="1"/>
  <c r="N12" i="1"/>
  <c r="M23" i="1" l="1"/>
  <c r="M22" i="1"/>
  <c r="M21" i="1"/>
  <c r="M20" i="1"/>
  <c r="M19" i="1"/>
  <c r="M16" i="1"/>
  <c r="M15" i="1"/>
  <c r="M14" i="1"/>
  <c r="M13" i="1"/>
  <c r="M12" i="1"/>
  <c r="L23" i="1" l="1"/>
  <c r="L22" i="1"/>
  <c r="L21" i="1"/>
  <c r="L20" i="1"/>
  <c r="L19" i="1"/>
  <c r="L16" i="1"/>
  <c r="L15" i="1"/>
  <c r="L14" i="1"/>
  <c r="L13" i="1"/>
  <c r="L12" i="1"/>
  <c r="K23" i="1" l="1"/>
  <c r="K22" i="1"/>
  <c r="K21" i="1"/>
  <c r="K20" i="1"/>
  <c r="K19" i="1"/>
  <c r="K16" i="1"/>
  <c r="K15" i="1"/>
  <c r="K14" i="1"/>
  <c r="K13" i="1"/>
  <c r="K12" i="1"/>
  <c r="J12" i="1" l="1"/>
  <c r="J23" i="1" l="1"/>
  <c r="J22" i="1"/>
  <c r="J21" i="1"/>
  <c r="J20" i="1"/>
  <c r="J19" i="1"/>
  <c r="J16" i="1"/>
  <c r="J15" i="1"/>
  <c r="J14" i="1"/>
  <c r="J13" i="1"/>
  <c r="I23" i="1" l="1"/>
  <c r="I22" i="1"/>
  <c r="I21" i="1"/>
  <c r="I20" i="1"/>
  <c r="I19" i="1"/>
  <c r="I16" i="1"/>
  <c r="I15" i="1"/>
  <c r="I14" i="1"/>
  <c r="I13" i="1"/>
  <c r="I12" i="1"/>
  <c r="H23" i="1" l="1"/>
  <c r="H22" i="1"/>
  <c r="H21" i="1"/>
  <c r="H20" i="1"/>
  <c r="H19" i="1"/>
  <c r="H16" i="1"/>
  <c r="H15" i="1"/>
  <c r="H14" i="1"/>
  <c r="H13" i="1"/>
  <c r="H12" i="1"/>
  <c r="G23" i="1" l="1"/>
  <c r="G22" i="1"/>
  <c r="G21" i="1"/>
  <c r="G20" i="1"/>
  <c r="G19" i="1"/>
  <c r="G16" i="1"/>
  <c r="G15" i="1"/>
  <c r="G14" i="1"/>
  <c r="G13" i="1"/>
  <c r="G12" i="1"/>
  <c r="F23" i="1" l="1"/>
  <c r="F22" i="1"/>
  <c r="F21" i="1"/>
  <c r="F20" i="1"/>
  <c r="F19" i="1"/>
  <c r="F16" i="1"/>
  <c r="F15" i="1"/>
  <c r="F14" i="1"/>
  <c r="F13" i="1"/>
  <c r="F12" i="1"/>
  <c r="E23" i="1" l="1"/>
  <c r="E22" i="1"/>
  <c r="E21" i="1"/>
  <c r="E20" i="1"/>
  <c r="E19" i="1"/>
  <c r="E16" i="1"/>
  <c r="E15" i="1"/>
  <c r="E14" i="1"/>
  <c r="E13" i="1"/>
  <c r="E12" i="1"/>
  <c r="D23" i="1" l="1"/>
  <c r="D22" i="1"/>
  <c r="D21" i="1"/>
  <c r="D20" i="1"/>
  <c r="D19" i="1"/>
  <c r="D16" i="1"/>
  <c r="D15" i="1"/>
  <c r="D14" i="1"/>
  <c r="D13" i="1"/>
  <c r="D12" i="1"/>
  <c r="C23" i="1" l="1"/>
  <c r="C22" i="1"/>
  <c r="C21" i="1"/>
  <c r="C20" i="1"/>
  <c r="C19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<sst xmlns="http://schemas.openxmlformats.org/spreadsheetml/2006/main" count="20" uniqueCount="14">
  <si>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</si>
  <si>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</si>
  <si>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</si>
  <si>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</si>
  <si>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</si>
  <si>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</si>
  <si>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</si>
  <si>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</si>
  <si>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</si>
  <si>
    <t>compa</t>
  </si>
  <si>
    <t>compb</t>
  </si>
  <si>
    <t>baro</t>
  </si>
  <si>
    <t>compA</t>
  </si>
  <si>
    <t>compB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</si>
</sst>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9A78-0258-4931-BFE0-0FBD21269D1B}">
  <dimension ref="A1:D55"/>
  <sheetViews>
    <sheetView tabSelected="1" topLeftCell="A46" workbookViewId="0">
      <selection activeCell="C65" sqref="C65"/>
    </sheetView>
  </sheetViews>
  <sheetFormatPr baseColWidth="10" defaultRowHeight="15" x14ac:dyDescent="0.25"/>
  <sheetData>
    <row r="1" spans="1:4" x14ac:dyDescent="0.25">
      <c r="B1" s="3" t="s">
        <v>12</v>
      </c>
      <c r="C1" s="3" t="s">
        <v>13</v>
      </c>
      <c r="D1" s="3" t="s">
        <v>11</v>
      </c>
    </row>
    <row r="2" spans="1:4" x14ac:dyDescent="0.25">
      <c r="A2" s="6">
        <v>44136</v>
      </c>
      <c r="B2" s="1">
        <v>96.809144065200698</v>
      </c>
      <c r="C2" s="1">
        <v>97.499269883329205</v>
      </c>
      <c r="D2" s="1">
        <f>AVERAGE(B2:C2)</f>
        <v>97.154206974264952</v>
      </c>
    </row>
    <row r="3" spans="1:4" x14ac:dyDescent="0.25">
      <c r="A3" s="6">
        <v>44166</v>
      </c>
      <c r="B3" s="1">
        <v>97.017819456687405</v>
      </c>
      <c r="C3" s="1">
        <v>98.399488597876399</v>
      </c>
      <c r="D3" s="1">
        <f t="shared" ref="D3:D55" si="0">AVERAGE(B3:C3)</f>
        <v>97.708654027281909</v>
      </c>
    </row>
    <row r="4" spans="1:4" x14ac:dyDescent="0.25">
      <c r="A4" s="6">
        <v>44197</v>
      </c>
      <c r="B4" s="1">
        <v>96.369511439068901</v>
      </c>
      <c r="C4" s="1">
        <v>99.579000004089494</v>
      </c>
      <c r="D4" s="1">
        <f t="shared" si="0"/>
        <v>97.974255721579198</v>
      </c>
    </row>
    <row r="5" spans="1:4" x14ac:dyDescent="0.25">
      <c r="A5" s="6">
        <v>44228</v>
      </c>
      <c r="B5" s="1">
        <v>98.042079629611393</v>
      </c>
      <c r="C5" s="1">
        <v>99.960965548136301</v>
      </c>
      <c r="D5" s="1">
        <f t="shared" si="0"/>
        <v>99.001522588873854</v>
      </c>
    </row>
    <row r="6" spans="1:4" x14ac:dyDescent="0.25">
      <c r="A6" s="6">
        <v>44256</v>
      </c>
      <c r="B6" s="1">
        <v>98.854471046984997</v>
      </c>
      <c r="C6" s="1">
        <v>100.482134269262</v>
      </c>
      <c r="D6" s="1">
        <f t="shared" si="0"/>
        <v>99.668302658123508</v>
      </c>
    </row>
    <row r="7" spans="1:4" x14ac:dyDescent="0.25">
      <c r="A7" s="6">
        <v>44287</v>
      </c>
      <c r="B7" s="1">
        <v>98.322642632309496</v>
      </c>
      <c r="C7" s="1">
        <v>100.562827370035</v>
      </c>
      <c r="D7" s="1">
        <f t="shared" si="0"/>
        <v>99.442735001172252</v>
      </c>
    </row>
    <row r="8" spans="1:4" x14ac:dyDescent="0.25">
      <c r="A8" s="6">
        <v>44317</v>
      </c>
      <c r="B8" s="1">
        <v>99.970159338998698</v>
      </c>
      <c r="C8" s="1">
        <v>100.97726154921899</v>
      </c>
      <c r="D8" s="1">
        <f t="shared" si="0"/>
        <v>100.47371044410885</v>
      </c>
    </row>
    <row r="9" spans="1:4" x14ac:dyDescent="0.25">
      <c r="A9" s="6">
        <v>44348</v>
      </c>
      <c r="B9" s="1">
        <v>102.26882245210599</v>
      </c>
      <c r="C9" s="1">
        <v>103.01441896227099</v>
      </c>
      <c r="D9" s="1">
        <f t="shared" si="0"/>
        <v>102.64162070718849</v>
      </c>
    </row>
    <row r="10" spans="1:4" x14ac:dyDescent="0.25">
      <c r="A10" s="6">
        <v>44378</v>
      </c>
      <c r="B10" s="1">
        <v>101.64953279744</v>
      </c>
      <c r="C10" s="1">
        <v>102.100961056335</v>
      </c>
      <c r="D10" s="1">
        <f t="shared" si="0"/>
        <v>101.8752469268875</v>
      </c>
    </row>
    <row r="11" spans="1:4" x14ac:dyDescent="0.25">
      <c r="A11" s="6">
        <v>44409</v>
      </c>
      <c r="B11" s="1">
        <v>101.84258462839099</v>
      </c>
      <c r="C11" s="1">
        <v>101.91065438288</v>
      </c>
      <c r="D11" s="1">
        <f t="shared" si="0"/>
        <v>101.87661950563549</v>
      </c>
    </row>
    <row r="12" spans="1:4" x14ac:dyDescent="0.25">
      <c r="A12" s="6">
        <v>44440</v>
      </c>
      <c r="B12" s="1">
        <v>102.12258080319999</v>
      </c>
      <c r="C12" s="1">
        <v>102.50611328721</v>
      </c>
      <c r="D12" s="1">
        <f t="shared" si="0"/>
        <v>102.314347045205</v>
      </c>
    </row>
    <row r="13" spans="1:4" x14ac:dyDescent="0.25">
      <c r="A13" s="6">
        <v>44470</v>
      </c>
      <c r="B13" s="1">
        <v>101.904201952414</v>
      </c>
      <c r="C13" s="1">
        <v>102.414147528607</v>
      </c>
      <c r="D13" s="1">
        <f t="shared" si="0"/>
        <v>102.15917474051051</v>
      </c>
    </row>
    <row r="14" spans="1:4" x14ac:dyDescent="0.25">
      <c r="A14" s="6">
        <v>44501</v>
      </c>
      <c r="B14" s="1">
        <v>101.380404802802</v>
      </c>
      <c r="C14" s="1">
        <v>101.880114820616</v>
      </c>
      <c r="D14" s="1">
        <f t="shared" si="0"/>
        <v>101.63025981170901</v>
      </c>
    </row>
    <row r="15" spans="1:4" x14ac:dyDescent="0.25">
      <c r="A15" s="6">
        <v>44531</v>
      </c>
      <c r="B15" s="1">
        <v>101.16560944388701</v>
      </c>
      <c r="C15" s="1">
        <v>102.133623036975</v>
      </c>
      <c r="D15" s="1">
        <f t="shared" si="0"/>
        <v>101.649616240431</v>
      </c>
    </row>
    <row r="16" spans="1:4" x14ac:dyDescent="0.25">
      <c r="A16" s="6">
        <v>44562</v>
      </c>
      <c r="B16" s="1">
        <v>101.415035598182</v>
      </c>
      <c r="C16" s="1">
        <v>101.699850916956</v>
      </c>
      <c r="D16" s="1">
        <f t="shared" si="0"/>
        <v>101.55744325756899</v>
      </c>
    </row>
    <row r="17" spans="1:4" x14ac:dyDescent="0.25">
      <c r="A17" s="6">
        <v>44593</v>
      </c>
      <c r="B17" s="1">
        <v>100.955215192377</v>
      </c>
      <c r="C17" s="1">
        <v>101.359021010348</v>
      </c>
      <c r="D17" s="1">
        <f t="shared" si="0"/>
        <v>101.1571181013625</v>
      </c>
    </row>
    <row r="18" spans="1:4" x14ac:dyDescent="0.25">
      <c r="A18" s="6">
        <v>44621</v>
      </c>
      <c r="B18" s="1">
        <v>99.251875955716599</v>
      </c>
      <c r="C18" s="1">
        <v>101.272554204516</v>
      </c>
      <c r="D18" s="1">
        <f t="shared" si="0"/>
        <v>100.26221508011631</v>
      </c>
    </row>
    <row r="19" spans="1:4" x14ac:dyDescent="0.25">
      <c r="A19" s="6">
        <v>44652</v>
      </c>
      <c r="B19" s="1">
        <v>100.211550832526</v>
      </c>
      <c r="C19" s="1">
        <v>102.146493942791</v>
      </c>
      <c r="D19" s="1">
        <f t="shared" si="0"/>
        <v>101.17902238765851</v>
      </c>
    </row>
    <row r="20" spans="1:4" x14ac:dyDescent="0.25">
      <c r="A20" s="6">
        <v>44682</v>
      </c>
      <c r="B20" s="1">
        <v>101.53985762106301</v>
      </c>
      <c r="C20" s="1">
        <v>101.174290352242</v>
      </c>
      <c r="D20" s="1">
        <f t="shared" si="0"/>
        <v>101.35707398665249</v>
      </c>
    </row>
    <row r="21" spans="1:4" x14ac:dyDescent="0.25">
      <c r="A21" s="6">
        <v>44713</v>
      </c>
      <c r="B21" s="1">
        <v>101.095566362789</v>
      </c>
      <c r="C21" s="1">
        <v>100.73621546599</v>
      </c>
      <c r="D21" s="1">
        <f t="shared" si="0"/>
        <v>100.91589091438951</v>
      </c>
    </row>
    <row r="22" spans="1:4" x14ac:dyDescent="0.25">
      <c r="A22" s="6">
        <v>44743</v>
      </c>
      <c r="B22" s="1">
        <v>100.17206865794201</v>
      </c>
      <c r="C22" s="1">
        <v>99.714960018991206</v>
      </c>
      <c r="D22" s="1">
        <f t="shared" si="0"/>
        <v>99.943514338466599</v>
      </c>
    </row>
    <row r="23" spans="1:4" x14ac:dyDescent="0.25">
      <c r="A23" s="6">
        <v>44774</v>
      </c>
      <c r="B23" s="1">
        <v>100.235601044511</v>
      </c>
      <c r="C23" s="1">
        <v>100.907596761001</v>
      </c>
      <c r="D23" s="1">
        <f t="shared" si="0"/>
        <v>100.57159890275599</v>
      </c>
    </row>
    <row r="24" spans="1:4" x14ac:dyDescent="0.25">
      <c r="A24" s="6">
        <v>44805</v>
      </c>
      <c r="B24" s="1">
        <v>99.891501580090903</v>
      </c>
      <c r="C24" s="1">
        <v>99.795373758557105</v>
      </c>
      <c r="D24" s="1">
        <f t="shared" si="0"/>
        <v>99.843437669324004</v>
      </c>
    </row>
    <row r="25" spans="1:4" x14ac:dyDescent="0.25">
      <c r="A25" s="6">
        <v>44835</v>
      </c>
      <c r="B25" s="1">
        <v>99.174625114402602</v>
      </c>
      <c r="C25" s="1">
        <v>100.091144182297</v>
      </c>
      <c r="D25" s="1">
        <f t="shared" si="0"/>
        <v>99.632884648349801</v>
      </c>
    </row>
    <row r="26" spans="1:4" x14ac:dyDescent="0.25">
      <c r="A26" s="6">
        <v>44866</v>
      </c>
      <c r="B26" s="1">
        <v>99.145566219974697</v>
      </c>
      <c r="C26" s="1">
        <v>100.14815286866499</v>
      </c>
      <c r="D26" s="1">
        <f t="shared" si="0"/>
        <v>99.646859544319852</v>
      </c>
    </row>
    <row r="27" spans="1:4" x14ac:dyDescent="0.25">
      <c r="A27" s="6">
        <v>44896</v>
      </c>
      <c r="B27" s="1">
        <v>99.951622130560096</v>
      </c>
      <c r="C27" s="1">
        <v>99.711481779181497</v>
      </c>
      <c r="D27" s="1">
        <f t="shared" si="0"/>
        <v>99.831551954870804</v>
      </c>
    </row>
    <row r="28" spans="1:4" x14ac:dyDescent="0.25">
      <c r="A28" s="6">
        <v>44927</v>
      </c>
      <c r="B28" s="1">
        <v>99.497736417719295</v>
      </c>
      <c r="C28" s="1">
        <v>100.689921910829</v>
      </c>
      <c r="D28" s="1">
        <f t="shared" si="0"/>
        <v>100.09382916427415</v>
      </c>
    </row>
    <row r="29" spans="1:4" x14ac:dyDescent="0.25">
      <c r="A29" s="6">
        <v>44958</v>
      </c>
      <c r="B29" s="1">
        <v>98.242985530491694</v>
      </c>
      <c r="C29" s="1">
        <v>99.461660025917894</v>
      </c>
      <c r="D29" s="1">
        <f t="shared" si="0"/>
        <v>98.852322778204794</v>
      </c>
    </row>
    <row r="30" spans="1:4" x14ac:dyDescent="0.25">
      <c r="A30" s="6">
        <v>44986</v>
      </c>
      <c r="B30" s="1">
        <v>100.245388227546</v>
      </c>
      <c r="C30" s="1">
        <v>100.086924301634</v>
      </c>
      <c r="D30" s="1">
        <f t="shared" si="0"/>
        <v>100.16615626459</v>
      </c>
    </row>
    <row r="31" spans="1:4" x14ac:dyDescent="0.25">
      <c r="A31" s="6">
        <v>45017</v>
      </c>
      <c r="B31" s="1">
        <v>102.001042811678</v>
      </c>
      <c r="C31" s="1">
        <v>100.463848209237</v>
      </c>
      <c r="D31" s="1">
        <f t="shared" si="0"/>
        <v>101.2324455104575</v>
      </c>
    </row>
    <row r="32" spans="1:4" x14ac:dyDescent="0.25">
      <c r="A32" s="6">
        <v>45047</v>
      </c>
      <c r="B32" s="1">
        <v>100.656902337402</v>
      </c>
      <c r="C32" s="1">
        <v>100.18914633712799</v>
      </c>
      <c r="D32" s="1">
        <f t="shared" si="0"/>
        <v>100.42302433726499</v>
      </c>
    </row>
    <row r="33" spans="1:4" x14ac:dyDescent="0.25">
      <c r="A33" s="6">
        <v>45078</v>
      </c>
      <c r="B33" s="1">
        <v>99.922310273472505</v>
      </c>
      <c r="C33" s="1">
        <v>99.943796858587902</v>
      </c>
      <c r="D33" s="1">
        <f t="shared" si="0"/>
        <v>99.933053566030196</v>
      </c>
    </row>
    <row r="34" spans="1:4" x14ac:dyDescent="0.25">
      <c r="A34" s="6">
        <v>45108</v>
      </c>
      <c r="B34" s="1">
        <v>100.07357104864199</v>
      </c>
      <c r="C34" s="1">
        <v>100.112626858548</v>
      </c>
      <c r="D34" s="1">
        <f t="shared" si="0"/>
        <v>100.09309895359499</v>
      </c>
    </row>
    <row r="35" spans="1:4" x14ac:dyDescent="0.25">
      <c r="A35" s="6">
        <v>45139</v>
      </c>
      <c r="B35" s="1">
        <v>100.034728096526</v>
      </c>
      <c r="C35" s="1">
        <v>100.20545642568599</v>
      </c>
      <c r="D35" s="1">
        <f t="shared" si="0"/>
        <v>100.120092261106</v>
      </c>
    </row>
    <row r="36" spans="1:4" x14ac:dyDescent="0.25">
      <c r="A36" s="6">
        <v>45170</v>
      </c>
      <c r="B36" s="1">
        <v>100.601390423807</v>
      </c>
      <c r="C36" s="1">
        <v>101.000146882403</v>
      </c>
      <c r="D36" s="1">
        <f t="shared" si="0"/>
        <v>100.800768653105</v>
      </c>
    </row>
    <row r="37" spans="1:4" x14ac:dyDescent="0.25">
      <c r="A37" s="6">
        <v>45200</v>
      </c>
      <c r="B37" s="1">
        <v>101.09543844485501</v>
      </c>
      <c r="C37" s="1">
        <v>99.889143891313495</v>
      </c>
      <c r="D37" s="1">
        <f t="shared" si="0"/>
        <v>100.49229116808425</v>
      </c>
    </row>
    <row r="38" spans="1:4" x14ac:dyDescent="0.25">
      <c r="A38" s="6">
        <v>45231</v>
      </c>
      <c r="B38" s="1">
        <v>101.17723765890899</v>
      </c>
      <c r="C38" s="1">
        <v>100.351913098306</v>
      </c>
      <c r="D38" s="1">
        <f t="shared" si="0"/>
        <v>100.7645753786075</v>
      </c>
    </row>
    <row r="39" spans="1:4" x14ac:dyDescent="0.25">
      <c r="A39" s="6">
        <v>45261</v>
      </c>
      <c r="B39" s="1">
        <v>100.963278224999</v>
      </c>
      <c r="C39" s="1">
        <v>100.41793964603799</v>
      </c>
      <c r="D39" s="1">
        <f t="shared" si="0"/>
        <v>100.6906089355185</v>
      </c>
    </row>
    <row r="40" spans="1:4" x14ac:dyDescent="0.25">
      <c r="A40" s="6">
        <v>45292</v>
      </c>
      <c r="B40" s="1">
        <v>100.809572699089</v>
      </c>
      <c r="C40" s="1">
        <v>99.679992904702203</v>
      </c>
      <c r="D40" s="1">
        <f t="shared" si="0"/>
        <v>100.24478280189561</v>
      </c>
    </row>
    <row r="41" spans="1:4" x14ac:dyDescent="0.25">
      <c r="A41" s="6">
        <v>45323</v>
      </c>
      <c r="B41" s="1">
        <v>100.352497489736</v>
      </c>
      <c r="C41" s="1">
        <v>100.759854383686</v>
      </c>
      <c r="D41" s="1">
        <f t="shared" si="0"/>
        <v>100.556175936711</v>
      </c>
    </row>
    <row r="42" spans="1:4" x14ac:dyDescent="0.25">
      <c r="A42" s="6">
        <v>45352</v>
      </c>
      <c r="B42" s="1">
        <v>100.44409068191101</v>
      </c>
      <c r="C42" s="1">
        <v>100.086924301634</v>
      </c>
      <c r="D42" s="1">
        <f t="shared" si="0"/>
        <v>100.2655074917725</v>
      </c>
    </row>
    <row r="43" spans="1:4" x14ac:dyDescent="0.25">
      <c r="A43" s="6">
        <v>45383</v>
      </c>
      <c r="B43" s="1">
        <v>100.410383274654</v>
      </c>
      <c r="C43" s="1">
        <v>99.869973244453604</v>
      </c>
      <c r="D43" s="1">
        <f t="shared" si="0"/>
        <v>100.14017825955381</v>
      </c>
    </row>
    <row r="44" spans="1:4" x14ac:dyDescent="0.25">
      <c r="A44" s="6">
        <v>45413</v>
      </c>
      <c r="B44" s="1">
        <v>98.596673342192005</v>
      </c>
      <c r="C44" s="1">
        <v>98.415887109921798</v>
      </c>
      <c r="D44" s="1">
        <f t="shared" si="0"/>
        <v>98.506280226056901</v>
      </c>
    </row>
    <row r="45" spans="1:4" x14ac:dyDescent="0.25">
      <c r="A45" s="6">
        <v>45444</v>
      </c>
      <c r="B45" s="1">
        <v>99.042368206484994</v>
      </c>
      <c r="C45" s="1">
        <v>99.943796858587902</v>
      </c>
      <c r="D45" s="1">
        <f t="shared" si="0"/>
        <v>99.493082532536448</v>
      </c>
    </row>
    <row r="46" spans="1:4" x14ac:dyDescent="0.25">
      <c r="A46" s="6">
        <v>45474</v>
      </c>
      <c r="B46" s="1">
        <v>99.482585392843404</v>
      </c>
      <c r="C46" s="1">
        <v>100.609710407995</v>
      </c>
      <c r="D46" s="1">
        <f t="shared" si="0"/>
        <v>100.0461479004192</v>
      </c>
    </row>
    <row r="47" spans="1:4" x14ac:dyDescent="0.25">
      <c r="A47" s="6">
        <v>45505</v>
      </c>
      <c r="B47" s="1">
        <v>100.436473992496</v>
      </c>
      <c r="C47" s="1">
        <v>99.603621852559101</v>
      </c>
      <c r="D47" s="1">
        <f t="shared" si="0"/>
        <v>100.02004792252755</v>
      </c>
    </row>
    <row r="48" spans="1:4" x14ac:dyDescent="0.25">
      <c r="A48" s="6">
        <v>45536</v>
      </c>
      <c r="B48" s="1">
        <v>99.181612736374504</v>
      </c>
      <c r="C48" s="1">
        <v>99.393782717275201</v>
      </c>
      <c r="D48" s="1">
        <f t="shared" si="0"/>
        <v>99.28769772682486</v>
      </c>
    </row>
    <row r="49" spans="1:4" x14ac:dyDescent="0.25">
      <c r="A49" s="6">
        <v>45566</v>
      </c>
      <c r="B49" s="1">
        <v>99.781197745071694</v>
      </c>
      <c r="C49" s="1">
        <v>100.29314447327999</v>
      </c>
      <c r="D49" s="1">
        <f t="shared" si="0"/>
        <v>100.03717110917584</v>
      </c>
    </row>
    <row r="50" spans="1:4" x14ac:dyDescent="0.25">
      <c r="A50" s="6">
        <v>45597</v>
      </c>
      <c r="B50" s="1">
        <v>100.262985511388</v>
      </c>
      <c r="C50" s="1">
        <v>100.861313672409</v>
      </c>
      <c r="D50" s="1">
        <f t="shared" si="0"/>
        <v>100.5621495918985</v>
      </c>
    </row>
    <row r="51" spans="1:4" x14ac:dyDescent="0.25">
      <c r="A51" s="6">
        <v>45627</v>
      </c>
      <c r="B51" s="1">
        <v>100.05278774000401</v>
      </c>
      <c r="C51" s="1">
        <v>101.326242617711</v>
      </c>
      <c r="D51" s="1">
        <f t="shared" si="0"/>
        <v>100.6895151788575</v>
      </c>
    </row>
    <row r="52" spans="1:4" x14ac:dyDescent="0.25">
      <c r="A52" s="6">
        <v>45658</v>
      </c>
      <c r="B52" s="1">
        <v>100.607751732724</v>
      </c>
      <c r="C52" s="1">
        <v>100.083964507153</v>
      </c>
      <c r="D52" s="1">
        <f t="shared" si="0"/>
        <v>100.3458581199385</v>
      </c>
    </row>
    <row r="53" spans="1:4" x14ac:dyDescent="0.25">
      <c r="A53" s="6">
        <v>45689</v>
      </c>
      <c r="B53" s="1">
        <v>100.754309291496</v>
      </c>
      <c r="C53" s="1">
        <v>100.46027107035501</v>
      </c>
      <c r="D53" s="1">
        <f t="shared" si="0"/>
        <v>100.6072901809255</v>
      </c>
    </row>
    <row r="54" spans="1:4" x14ac:dyDescent="0.25">
      <c r="A54" s="6">
        <v>45717</v>
      </c>
      <c r="B54" s="1">
        <v>100.245388227546</v>
      </c>
      <c r="C54" s="1">
        <v>100.18572679354099</v>
      </c>
      <c r="D54" s="1">
        <f t="shared" si="0"/>
        <v>100.2155575105435</v>
      </c>
    </row>
    <row r="55" spans="1:4" x14ac:dyDescent="0.25">
      <c r="A55" s="6">
        <v>45748</v>
      </c>
      <c r="B55" s="1">
        <v>100.70863193784599</v>
      </c>
      <c r="C55" s="1">
        <v>99.375077440467294</v>
      </c>
      <c r="D55" s="1">
        <f t="shared" si="0"/>
        <v>100.04185468915665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D27"/>
  <sheetViews>
    <sheetView topLeftCell="AQ1" workbookViewId="0">
      <selection activeCell="BD2" sqref="BD2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56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  <c r="AY2" s="6">
        <v>45597</v>
      </c>
      <c r="AZ2" s="6">
        <v>45627</v>
      </c>
      <c r="BA2" s="6">
        <v>45658</v>
      </c>
      <c r="BB2" s="6">
        <v>45689</v>
      </c>
      <c r="BC2" s="6">
        <v>45717</v>
      </c>
      <c r="BD2" s="6">
        <v>45748</v>
      </c>
    </row>
    <row r="3" spans="2:56" x14ac:dyDescent="0.25">
      <c r="B3" t="s">
        <v>8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56" x14ac:dyDescent="0.25">
      <c r="B4" t="s">
        <v>9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  <c r="AY4" s="1">
        <v>98.739114850810296</v>
      </c>
      <c r="AZ4" s="1">
        <v>98.944684051567108</v>
      </c>
      <c r="BA4" s="1">
        <v>99.694833887628832</v>
      </c>
      <c r="BB4" s="1">
        <v>100.26053846967436</v>
      </c>
      <c r="BC4" s="1">
        <v>100.873955554511</v>
      </c>
      <c r="BD4" s="1">
        <v>101.30278048723162</v>
      </c>
    </row>
    <row r="5" spans="2:56" x14ac:dyDescent="0.25">
      <c r="B5" t="s">
        <v>10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  <c r="AY5" s="1">
        <v>99.022980738721159</v>
      </c>
      <c r="AZ5" s="1">
        <v>100.35813756713243</v>
      </c>
      <c r="BA5" s="1">
        <v>99.082650746829941</v>
      </c>
      <c r="BB5" s="1">
        <v>100.58300917819327</v>
      </c>
      <c r="BC5" s="1">
        <v>101.37587698165537</v>
      </c>
      <c r="BD5" s="1">
        <v>100.42726781286358</v>
      </c>
    </row>
    <row r="6" spans="2:56" x14ac:dyDescent="0.25">
      <c r="B6" t="s">
        <v>11</v>
      </c>
      <c r="C6" s="1">
        <v>95.53657468886982</v>
      </c>
      <c r="D6" s="1">
        <v>96.693088738204082</v>
      </c>
      <c r="E6" s="1">
        <v>97.046407751352092</v>
      </c>
      <c r="F6" s="1">
        <v>98.851080582421588</v>
      </c>
      <c r="G6" s="1">
        <v>100.5739308756302</v>
      </c>
      <c r="H6" s="1">
        <v>100.2735536413101</v>
      </c>
      <c r="I6" s="1">
        <v>102.18196561409282</v>
      </c>
      <c r="J6" s="1">
        <v>104.29675472718085</v>
      </c>
      <c r="K6" s="1">
        <v>102.97740413430012</v>
      </c>
      <c r="L6" s="1">
        <v>101.53916890931099</v>
      </c>
      <c r="M6" s="1">
        <v>101.37348254262983</v>
      </c>
      <c r="N6" s="1">
        <v>101.07469180778678</v>
      </c>
      <c r="O6" s="1">
        <v>99.87631180003055</v>
      </c>
      <c r="P6" s="1">
        <v>100.61531705439829</v>
      </c>
      <c r="Q6" s="1">
        <v>100.62684357115157</v>
      </c>
      <c r="R6" s="1">
        <v>101.00776503355152</v>
      </c>
      <c r="S6" s="1">
        <v>101.18239749450601</v>
      </c>
      <c r="T6" s="1">
        <v>102.01301810959774</v>
      </c>
      <c r="U6" s="1">
        <v>103.13339357492288</v>
      </c>
      <c r="V6" s="1">
        <v>102.55272860441443</v>
      </c>
      <c r="W6" s="1">
        <v>100.96741212555673</v>
      </c>
      <c r="X6" s="1">
        <v>100.18942509959692</v>
      </c>
      <c r="Y6" s="1">
        <v>98.914793955471595</v>
      </c>
      <c r="Z6" s="1">
        <v>98.605187853289934</v>
      </c>
      <c r="AA6" s="1">
        <v>97.961862315349094</v>
      </c>
      <c r="AB6" s="1">
        <v>98.776985003848353</v>
      </c>
      <c r="AC6" s="1">
        <v>99.178031682982152</v>
      </c>
      <c r="AD6" s="1">
        <v>98.698670661396307</v>
      </c>
      <c r="AE6" s="1">
        <v>101.1194222791534</v>
      </c>
      <c r="AF6" s="1">
        <v>102.07759829997639</v>
      </c>
      <c r="AG6" s="1">
        <v>102.14955989329322</v>
      </c>
      <c r="AH6" s="1">
        <v>101.56434724360406</v>
      </c>
      <c r="AI6" s="1">
        <v>101.12321485049753</v>
      </c>
      <c r="AJ6" s="1">
        <v>99.734511064364867</v>
      </c>
      <c r="AK6" s="1">
        <v>99.884494024185301</v>
      </c>
      <c r="AL6" s="1">
        <v>99.432532640757756</v>
      </c>
      <c r="AM6" s="1">
        <v>99.0598227821325</v>
      </c>
      <c r="AN6" s="1">
        <v>99.643713348924109</v>
      </c>
      <c r="AO6" s="1">
        <v>99.303476625307155</v>
      </c>
      <c r="AP6" s="1">
        <v>100.40431340266092</v>
      </c>
      <c r="AQ6" s="1">
        <v>101.16728168004418</v>
      </c>
      <c r="AR6" s="1">
        <v>100.96103674802862</v>
      </c>
      <c r="AS6" s="1">
        <v>100.20838964427156</v>
      </c>
      <c r="AT6" s="1">
        <v>101.08942519029938</v>
      </c>
      <c r="AU6" s="1">
        <v>101.10893342412142</v>
      </c>
      <c r="AV6" s="1">
        <v>99.657786186877885</v>
      </c>
      <c r="AW6" s="1">
        <v>98.430770961998007</v>
      </c>
      <c r="AX6" s="1">
        <v>98.973241042153887</v>
      </c>
      <c r="AY6" s="1">
        <v>98.88104779476572</v>
      </c>
      <c r="AZ6" s="1">
        <v>99.65141080934977</v>
      </c>
      <c r="BA6" s="1">
        <v>99.388742317229386</v>
      </c>
      <c r="BB6" s="1">
        <v>100.42177382393382</v>
      </c>
      <c r="BC6" s="1">
        <v>101.12491626808315</v>
      </c>
      <c r="BD6" s="1">
        <v>100.86502415004759</v>
      </c>
    </row>
    <row r="7" spans="2:56" x14ac:dyDescent="0.25">
      <c r="C7" s="1"/>
      <c r="D7" s="1"/>
      <c r="L7" s="1"/>
      <c r="O7" s="1"/>
      <c r="P7" s="1"/>
      <c r="Q7" s="1"/>
      <c r="R7" s="1"/>
      <c r="S7" s="1"/>
      <c r="Y7" s="1"/>
    </row>
    <row r="8" spans="2:56" x14ac:dyDescent="0.25">
      <c r="C8" s="1"/>
    </row>
    <row r="9" spans="2:56" x14ac:dyDescent="0.25">
      <c r="B9" s="3" t="s">
        <v>0</v>
      </c>
    </row>
    <row r="10" spans="2:56" x14ac:dyDescent="0.25">
      <c r="R10" s="4"/>
    </row>
    <row r="11" spans="2:56" x14ac:dyDescent="0.25">
      <c r="B11" s="2" t="s">
        <v>1</v>
      </c>
      <c r="L11" s="4"/>
      <c r="P11" s="4"/>
      <c r="Q11" s="4"/>
      <c r="R11" s="4"/>
      <c r="S11" s="4"/>
      <c r="Y11" s="4"/>
    </row>
    <row r="12" spans="2:56" x14ac:dyDescent="0.25">
      <c r="B12" t="s">
        <v>2</v>
      </c>
      <c r="C12" s="5">
        <f>0/16</f>
        <v>0</v>
      </c>
      <c r="D12" s="4">
        <f>0/16</f>
        <v>0</v>
      </c>
      <c r="E12" s="4">
        <f>0/15</f>
        <v>0</v>
      </c>
      <c r="F12" s="4">
        <f>0/16</f>
        <v>0</v>
      </c>
      <c r="G12" s="4">
        <f>0/16</f>
        <v>0</v>
      </c>
      <c r="H12" s="4">
        <f>0/16</f>
        <v>0</v>
      </c>
      <c r="I12" s="4">
        <f>1/16</f>
        <v>6.25E-2</v>
      </c>
      <c r="J12" s="4">
        <f>1/16</f>
        <v>6.25E-2</v>
      </c>
      <c r="K12" s="4">
        <f>0/16</f>
        <v>0</v>
      </c>
      <c r="L12" s="4">
        <f>0/16</f>
        <v>0</v>
      </c>
      <c r="M12" s="4">
        <f>0/16</f>
        <v>0</v>
      </c>
      <c r="N12" s="4">
        <f>0/16</f>
        <v>0</v>
      </c>
      <c r="O12" s="4">
        <f>0/16</f>
        <v>0</v>
      </c>
      <c r="P12" s="4">
        <f>0/15</f>
        <v>0</v>
      </c>
      <c r="Q12" s="4">
        <f>0/16</f>
        <v>0</v>
      </c>
      <c r="R12" s="4">
        <f>0/16</f>
        <v>0</v>
      </c>
      <c r="S12" s="4">
        <f>0/16</f>
        <v>0</v>
      </c>
      <c r="T12" s="4">
        <f>0/16</f>
        <v>0</v>
      </c>
      <c r="U12" s="4">
        <f>0/14</f>
        <v>0</v>
      </c>
      <c r="V12" s="4">
        <f>0/15</f>
        <v>0</v>
      </c>
      <c r="W12" s="4">
        <f>1/16</f>
        <v>6.25E-2</v>
      </c>
      <c r="X12" s="4">
        <f>0/16</f>
        <v>0</v>
      </c>
      <c r="Y12" s="4">
        <f>0/15</f>
        <v>0</v>
      </c>
      <c r="Z12" s="4">
        <f>0/16</f>
        <v>0</v>
      </c>
      <c r="AA12" s="4">
        <f>0/16</f>
        <v>0</v>
      </c>
      <c r="AB12" s="4">
        <f>0/15</f>
        <v>0</v>
      </c>
      <c r="AC12" s="4">
        <f>0/16</f>
        <v>0</v>
      </c>
      <c r="AD12" s="4">
        <f>0/15</f>
        <v>0</v>
      </c>
      <c r="AE12" s="4">
        <f>0/16</f>
        <v>0</v>
      </c>
      <c r="AF12" s="4">
        <f>1/15</f>
        <v>6.6666666666666666E-2</v>
      </c>
      <c r="AG12" s="4">
        <f>0/16</f>
        <v>0</v>
      </c>
      <c r="AH12" s="4">
        <f>1/16</f>
        <v>6.25E-2</v>
      </c>
      <c r="AI12" s="4">
        <f>0/15</f>
        <v>0</v>
      </c>
      <c r="AJ12" s="4">
        <f t="shared" ref="AJ12:AN12" si="0">0/16</f>
        <v>0</v>
      </c>
      <c r="AK12" s="4">
        <f t="shared" si="0"/>
        <v>0</v>
      </c>
      <c r="AL12" s="4">
        <f t="shared" si="0"/>
        <v>0</v>
      </c>
      <c r="AM12" s="4">
        <f t="shared" si="0"/>
        <v>0</v>
      </c>
      <c r="AN12" s="4">
        <f t="shared" si="0"/>
        <v>0</v>
      </c>
      <c r="AO12" s="4">
        <f>0/15</f>
        <v>0</v>
      </c>
      <c r="AP12" s="4">
        <f>0/15</f>
        <v>0</v>
      </c>
      <c r="AQ12" s="4">
        <f>0/16</f>
        <v>0</v>
      </c>
      <c r="AR12" s="4">
        <f>0/16</f>
        <v>0</v>
      </c>
      <c r="AS12" s="4">
        <f>0/16</f>
        <v>0</v>
      </c>
      <c r="AT12" s="4">
        <f>1/15</f>
        <v>6.6666666666666666E-2</v>
      </c>
      <c r="AU12" s="4">
        <f>0/15</f>
        <v>0</v>
      </c>
      <c r="AV12" s="4">
        <f>0/16</f>
        <v>0</v>
      </c>
      <c r="AW12" s="4">
        <f>0/15</f>
        <v>0</v>
      </c>
      <c r="AX12" s="4">
        <f>0/16</f>
        <v>0</v>
      </c>
      <c r="AY12" s="4">
        <f>0/16</f>
        <v>0</v>
      </c>
      <c r="AZ12" s="4">
        <f>1/16</f>
        <v>6.25E-2</v>
      </c>
      <c r="BA12" s="4">
        <f>0/16</f>
        <v>0</v>
      </c>
      <c r="BB12" s="4">
        <f>0/16</f>
        <v>0</v>
      </c>
      <c r="BC12" s="4">
        <f>0/16</f>
        <v>0</v>
      </c>
      <c r="BD12" s="4">
        <f>1/16</f>
        <v>6.25E-2</v>
      </c>
    </row>
    <row r="13" spans="2:56" x14ac:dyDescent="0.25">
      <c r="B13" t="s">
        <v>3</v>
      </c>
      <c r="C13" s="5">
        <f>0/16</f>
        <v>0</v>
      </c>
      <c r="D13" s="4">
        <f>0/16</f>
        <v>0</v>
      </c>
      <c r="E13" s="4">
        <f>0/15</f>
        <v>0</v>
      </c>
      <c r="F13" s="4">
        <f>1/16</f>
        <v>6.25E-2</v>
      </c>
      <c r="G13" s="4">
        <f>2/16</f>
        <v>0.125</v>
      </c>
      <c r="H13" s="4">
        <f>0/16</f>
        <v>0</v>
      </c>
      <c r="I13" s="4">
        <f>6/16</f>
        <v>0.375</v>
      </c>
      <c r="J13" s="4">
        <f>13/16</f>
        <v>0.8125</v>
      </c>
      <c r="K13" s="4">
        <f>9/16</f>
        <v>0.5625</v>
      </c>
      <c r="L13" s="4">
        <f>6/16</f>
        <v>0.375</v>
      </c>
      <c r="M13" s="4">
        <f>4/16</f>
        <v>0.25</v>
      </c>
      <c r="N13" s="4">
        <f>3/16</f>
        <v>0.1875</v>
      </c>
      <c r="O13" s="4">
        <f>2/16</f>
        <v>0.125</v>
      </c>
      <c r="P13" s="4">
        <f>0/15</f>
        <v>0</v>
      </c>
      <c r="Q13" s="4">
        <f>3/16</f>
        <v>0.1875</v>
      </c>
      <c r="R13" s="4">
        <f>5/16</f>
        <v>0.3125</v>
      </c>
      <c r="S13" s="4">
        <f>6/16</f>
        <v>0.375</v>
      </c>
      <c r="T13" s="4">
        <f>6/16</f>
        <v>0.375</v>
      </c>
      <c r="U13" s="4">
        <f>10/14</f>
        <v>0.7142857142857143</v>
      </c>
      <c r="V13" s="4">
        <f>10/15</f>
        <v>0.66666666666666663</v>
      </c>
      <c r="W13" s="4">
        <f>3/16</f>
        <v>0.1875</v>
      </c>
      <c r="X13" s="4">
        <f>2/16</f>
        <v>0.125</v>
      </c>
      <c r="Y13" s="4">
        <f>1/15</f>
        <v>6.6666666666666666E-2</v>
      </c>
      <c r="Z13" s="4">
        <f>1/16</f>
        <v>6.25E-2</v>
      </c>
      <c r="AA13" s="4">
        <f>1/16</f>
        <v>6.25E-2</v>
      </c>
      <c r="AB13" s="4">
        <f>1/15</f>
        <v>6.6666666666666666E-2</v>
      </c>
      <c r="AC13" s="4">
        <f>1/16</f>
        <v>6.25E-2</v>
      </c>
      <c r="AD13" s="4">
        <f>0/15</f>
        <v>0</v>
      </c>
      <c r="AE13" s="4">
        <f>4/16</f>
        <v>0.25</v>
      </c>
      <c r="AF13" s="4">
        <f>5/15</f>
        <v>0.33333333333333331</v>
      </c>
      <c r="AG13" s="4">
        <f>7/16</f>
        <v>0.4375</v>
      </c>
      <c r="AH13" s="4">
        <f>6/16</f>
        <v>0.375</v>
      </c>
      <c r="AI13" s="4">
        <f>5/15</f>
        <v>0.33333333333333331</v>
      </c>
      <c r="AJ13" s="4">
        <f>1/16</f>
        <v>6.25E-2</v>
      </c>
      <c r="AK13" s="4">
        <f>1/16</f>
        <v>6.25E-2</v>
      </c>
      <c r="AL13" s="4">
        <f>2/16</f>
        <v>0.125</v>
      </c>
      <c r="AM13" s="4">
        <f>2/16</f>
        <v>0.125</v>
      </c>
      <c r="AN13" s="4">
        <f>2/16</f>
        <v>0.125</v>
      </c>
      <c r="AO13" s="4">
        <f>2/15</f>
        <v>0.13333333333333333</v>
      </c>
      <c r="AP13" s="4">
        <f>2/15</f>
        <v>0.13333333333333333</v>
      </c>
      <c r="AQ13" s="4">
        <f>5/16</f>
        <v>0.3125</v>
      </c>
      <c r="AR13" s="4">
        <f>5/16</f>
        <v>0.3125</v>
      </c>
      <c r="AS13" s="4">
        <f>4/16</f>
        <v>0.25</v>
      </c>
      <c r="AT13" s="4">
        <f>2/15</f>
        <v>0.13333333333333333</v>
      </c>
      <c r="AU13" s="4">
        <f>4/15</f>
        <v>0.26666666666666666</v>
      </c>
      <c r="AV13" s="4">
        <f>2/16</f>
        <v>0.125</v>
      </c>
      <c r="AW13" s="4">
        <f>0/15</f>
        <v>0</v>
      </c>
      <c r="AX13" s="4">
        <f>0/16</f>
        <v>0</v>
      </c>
      <c r="AY13" s="4">
        <f>1/16</f>
        <v>6.25E-2</v>
      </c>
      <c r="AZ13" s="4">
        <f>0/16</f>
        <v>0</v>
      </c>
      <c r="BA13" s="4">
        <f>3/16</f>
        <v>0.1875</v>
      </c>
      <c r="BB13" s="4">
        <f>2/16</f>
        <v>0.125</v>
      </c>
      <c r="BC13" s="4">
        <f>2/16</f>
        <v>0.125</v>
      </c>
      <c r="BD13" s="4">
        <f>4/16</f>
        <v>0.25</v>
      </c>
    </row>
    <row r="14" spans="2:56" x14ac:dyDescent="0.25">
      <c r="B14" t="s">
        <v>4</v>
      </c>
      <c r="C14" s="5">
        <f>1/16</f>
        <v>6.25E-2</v>
      </c>
      <c r="D14" s="4">
        <f>4/16</f>
        <v>0.25</v>
      </c>
      <c r="E14" s="4">
        <f>1/15</f>
        <v>6.6666666666666666E-2</v>
      </c>
      <c r="F14" s="4">
        <f>8/16</f>
        <v>0.5</v>
      </c>
      <c r="G14" s="4">
        <f>11/16</f>
        <v>0.6875</v>
      </c>
      <c r="H14" s="4">
        <f>10/16</f>
        <v>0.625</v>
      </c>
      <c r="I14" s="4">
        <f>9/16</f>
        <v>0.5625</v>
      </c>
      <c r="J14" s="4">
        <f>2/16</f>
        <v>0.125</v>
      </c>
      <c r="K14" s="4">
        <f>7/16</f>
        <v>0.4375</v>
      </c>
      <c r="L14" s="4">
        <f>7/16</f>
        <v>0.4375</v>
      </c>
      <c r="M14" s="4">
        <f>11/16</f>
        <v>0.6875</v>
      </c>
      <c r="N14" s="4">
        <f>10/16</f>
        <v>0.625</v>
      </c>
      <c r="O14" s="4">
        <f>10/16</f>
        <v>0.625</v>
      </c>
      <c r="P14" s="4">
        <f>15/15</f>
        <v>1</v>
      </c>
      <c r="Q14" s="4">
        <f>10/16</f>
        <v>0.625</v>
      </c>
      <c r="R14" s="4">
        <f>8/16</f>
        <v>0.5</v>
      </c>
      <c r="S14" s="4">
        <f>7/16</f>
        <v>0.4375</v>
      </c>
      <c r="T14" s="4">
        <f>9/16</f>
        <v>0.5625</v>
      </c>
      <c r="U14" s="4">
        <f>4/14</f>
        <v>0.2857142857142857</v>
      </c>
      <c r="V14" s="4">
        <f>3/15</f>
        <v>0.2</v>
      </c>
      <c r="W14" s="4">
        <f>12/16</f>
        <v>0.75</v>
      </c>
      <c r="X14" s="4">
        <f>10/16</f>
        <v>0.625</v>
      </c>
      <c r="Y14" s="4">
        <f>7/15</f>
        <v>0.46666666666666667</v>
      </c>
      <c r="Z14" s="4">
        <f>8/16</f>
        <v>0.5</v>
      </c>
      <c r="AA14" s="4">
        <f>4/16</f>
        <v>0.25</v>
      </c>
      <c r="AB14" s="4">
        <f>6/15</f>
        <v>0.4</v>
      </c>
      <c r="AC14" s="4">
        <f>8/16</f>
        <v>0.5</v>
      </c>
      <c r="AD14" s="4">
        <f>8/15</f>
        <v>0.53333333333333333</v>
      </c>
      <c r="AE14" s="4">
        <f>11/16</f>
        <v>0.6875</v>
      </c>
      <c r="AF14" s="4">
        <f>9/15</f>
        <v>0.6</v>
      </c>
      <c r="AG14" s="4">
        <f>9/16</f>
        <v>0.5625</v>
      </c>
      <c r="AH14" s="4">
        <f>9/16</f>
        <v>0.5625</v>
      </c>
      <c r="AI14" s="4">
        <f>10/15</f>
        <v>0.66666666666666663</v>
      </c>
      <c r="AJ14" s="4">
        <f>13/16</f>
        <v>0.8125</v>
      </c>
      <c r="AK14" s="4">
        <f>11/16</f>
        <v>0.6875</v>
      </c>
      <c r="AL14" s="4">
        <f>12/16</f>
        <v>0.75</v>
      </c>
      <c r="AM14" s="4">
        <f>10/16</f>
        <v>0.625</v>
      </c>
      <c r="AN14" s="4">
        <f>9/16</f>
        <v>0.5625</v>
      </c>
      <c r="AO14" s="4">
        <f>9/15</f>
        <v>0.6</v>
      </c>
      <c r="AP14" s="4">
        <f>9/15</f>
        <v>0.6</v>
      </c>
      <c r="AQ14" s="4">
        <f>10/16</f>
        <v>0.625</v>
      </c>
      <c r="AR14" s="4">
        <f>11/16</f>
        <v>0.6875</v>
      </c>
      <c r="AS14" s="4">
        <f>11/16</f>
        <v>0.6875</v>
      </c>
      <c r="AT14" s="4">
        <f>12/15</f>
        <v>0.8</v>
      </c>
      <c r="AU14" s="4">
        <f>11/15</f>
        <v>0.73333333333333328</v>
      </c>
      <c r="AV14" s="4">
        <f>10/16</f>
        <v>0.625</v>
      </c>
      <c r="AW14" s="4">
        <f>8/15</f>
        <v>0.53333333333333333</v>
      </c>
      <c r="AX14" s="4">
        <f>12/16</f>
        <v>0.75</v>
      </c>
      <c r="AY14" s="4">
        <f>11/16</f>
        <v>0.6875</v>
      </c>
      <c r="AZ14" s="4">
        <f>11/16</f>
        <v>0.6875</v>
      </c>
      <c r="BA14" s="4">
        <f>9/16</f>
        <v>0.5625</v>
      </c>
      <c r="BB14" s="4">
        <f>12/16</f>
        <v>0.75</v>
      </c>
      <c r="BC14" s="4">
        <f>13/16</f>
        <v>0.8125</v>
      </c>
      <c r="BD14" s="4">
        <f>11/16</f>
        <v>0.6875</v>
      </c>
    </row>
    <row r="15" spans="2:56" x14ac:dyDescent="0.25">
      <c r="B15" t="s">
        <v>5</v>
      </c>
      <c r="C15" s="5">
        <f>15/16</f>
        <v>0.9375</v>
      </c>
      <c r="D15" s="4">
        <f>12/16</f>
        <v>0.75</v>
      </c>
      <c r="E15" s="4">
        <f>14/15</f>
        <v>0.93333333333333335</v>
      </c>
      <c r="F15" s="4">
        <f>7/16</f>
        <v>0.4375</v>
      </c>
      <c r="G15" s="4">
        <f>3/16</f>
        <v>0.1875</v>
      </c>
      <c r="H15" s="4">
        <f>6/16</f>
        <v>0.375</v>
      </c>
      <c r="I15" s="4">
        <f t="shared" ref="I15:K16" si="1">0/16</f>
        <v>0</v>
      </c>
      <c r="J15" s="4">
        <f t="shared" si="1"/>
        <v>0</v>
      </c>
      <c r="K15" s="4">
        <f t="shared" si="1"/>
        <v>0</v>
      </c>
      <c r="L15" s="4">
        <f>3/16</f>
        <v>0.1875</v>
      </c>
      <c r="M15" s="4">
        <f>1/16</f>
        <v>6.25E-2</v>
      </c>
      <c r="N15" s="4">
        <f>3/16</f>
        <v>0.1875</v>
      </c>
      <c r="O15" s="4">
        <f>4/16</f>
        <v>0.25</v>
      </c>
      <c r="P15" s="4">
        <f>0/15</f>
        <v>0</v>
      </c>
      <c r="Q15" s="4">
        <f>3/16</f>
        <v>0.1875</v>
      </c>
      <c r="R15" s="4">
        <f>3/16</f>
        <v>0.1875</v>
      </c>
      <c r="S15" s="4">
        <f>3/16</f>
        <v>0.1875</v>
      </c>
      <c r="T15" s="4">
        <f>1/16</f>
        <v>6.25E-2</v>
      </c>
      <c r="U15" s="4">
        <f>0/14</f>
        <v>0</v>
      </c>
      <c r="V15" s="4">
        <f>2/15</f>
        <v>0.13333333333333333</v>
      </c>
      <c r="W15" s="4">
        <f>0/16</f>
        <v>0</v>
      </c>
      <c r="X15" s="4">
        <f>4/16</f>
        <v>0.25</v>
      </c>
      <c r="Y15" s="4">
        <f>7/15</f>
        <v>0.46666666666666667</v>
      </c>
      <c r="Z15" s="4">
        <f>7/16</f>
        <v>0.4375</v>
      </c>
      <c r="AA15" s="4">
        <f>11/16</f>
        <v>0.6875</v>
      </c>
      <c r="AB15" s="4">
        <f>8/15</f>
        <v>0.53333333333333333</v>
      </c>
      <c r="AC15" s="4">
        <f>7/16</f>
        <v>0.4375</v>
      </c>
      <c r="AD15" s="4">
        <f>7/15</f>
        <v>0.46666666666666667</v>
      </c>
      <c r="AE15" s="4">
        <f>1/16</f>
        <v>6.25E-2</v>
      </c>
      <c r="AF15" s="4">
        <f>0/15</f>
        <v>0</v>
      </c>
      <c r="AG15" s="4">
        <f t="shared" ref="AG15:AH16" si="2">0/16</f>
        <v>0</v>
      </c>
      <c r="AH15" s="4">
        <f t="shared" si="2"/>
        <v>0</v>
      </c>
      <c r="AI15" s="4">
        <f>0/15</f>
        <v>0</v>
      </c>
      <c r="AJ15" s="4">
        <f>2/16</f>
        <v>0.125</v>
      </c>
      <c r="AK15" s="4">
        <f>4/16</f>
        <v>0.25</v>
      </c>
      <c r="AL15" s="4">
        <f>2/16</f>
        <v>0.125</v>
      </c>
      <c r="AM15" s="4">
        <f>4/16</f>
        <v>0.25</v>
      </c>
      <c r="AN15" s="4">
        <f>5/16</f>
        <v>0.3125</v>
      </c>
      <c r="AO15" s="4">
        <f>4/15</f>
        <v>0.26666666666666666</v>
      </c>
      <c r="AP15" s="4">
        <f>4/15</f>
        <v>0.26666666666666666</v>
      </c>
      <c r="AQ15" s="4">
        <f>1/16</f>
        <v>6.25E-2</v>
      </c>
      <c r="AR15" s="4">
        <f>0/16</f>
        <v>0</v>
      </c>
      <c r="AS15" s="4">
        <f>1/16</f>
        <v>6.25E-2</v>
      </c>
      <c r="AT15" s="4">
        <f t="shared" ref="AT15:AU16" si="3">0/15</f>
        <v>0</v>
      </c>
      <c r="AU15" s="4">
        <f t="shared" si="3"/>
        <v>0</v>
      </c>
      <c r="AV15" s="4">
        <f>4/16</f>
        <v>0.25</v>
      </c>
      <c r="AW15" s="4">
        <f>7/15</f>
        <v>0.46666666666666667</v>
      </c>
      <c r="AX15" s="4">
        <f>4/16</f>
        <v>0.25</v>
      </c>
      <c r="AY15" s="4">
        <f>4/16</f>
        <v>0.25</v>
      </c>
      <c r="AZ15" s="4">
        <f>4/16</f>
        <v>0.25</v>
      </c>
      <c r="BA15" s="4">
        <f>4/16</f>
        <v>0.25</v>
      </c>
      <c r="BB15" s="4">
        <f>2/16</f>
        <v>0.125</v>
      </c>
      <c r="BC15" s="4">
        <f>1/16</f>
        <v>6.25E-2</v>
      </c>
      <c r="BD15" s="4">
        <f>0/16</f>
        <v>0</v>
      </c>
    </row>
    <row r="16" spans="2:56" x14ac:dyDescent="0.25">
      <c r="B16" t="s">
        <v>6</v>
      </c>
      <c r="C16" s="5">
        <f>0/16</f>
        <v>0</v>
      </c>
      <c r="D16" s="4">
        <f>0/16</f>
        <v>0</v>
      </c>
      <c r="E16" s="4">
        <f>0/15</f>
        <v>0</v>
      </c>
      <c r="F16" s="4">
        <f>0/16</f>
        <v>0</v>
      </c>
      <c r="G16" s="4">
        <f>0/16</f>
        <v>0</v>
      </c>
      <c r="H16" s="4">
        <f>0/16</f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>0/16</f>
        <v>0</v>
      </c>
      <c r="M16" s="4">
        <f>0/16</f>
        <v>0</v>
      </c>
      <c r="N16" s="4">
        <f>0/16</f>
        <v>0</v>
      </c>
      <c r="O16" s="4">
        <f>0/16</f>
        <v>0</v>
      </c>
      <c r="P16" s="4">
        <f>0/15</f>
        <v>0</v>
      </c>
      <c r="Q16" s="4">
        <f>0/16</f>
        <v>0</v>
      </c>
      <c r="R16" s="4">
        <f>0/16</f>
        <v>0</v>
      </c>
      <c r="S16" s="4">
        <f>0/16</f>
        <v>0</v>
      </c>
      <c r="T16" s="4">
        <f>0/16</f>
        <v>0</v>
      </c>
      <c r="U16" s="4">
        <f>0/14</f>
        <v>0</v>
      </c>
      <c r="V16" s="4">
        <f>0/15</f>
        <v>0</v>
      </c>
      <c r="W16" s="4">
        <f>0/16</f>
        <v>0</v>
      </c>
      <c r="X16" s="4">
        <f>0/16</f>
        <v>0</v>
      </c>
      <c r="Y16" s="4">
        <f>0/15</f>
        <v>0</v>
      </c>
      <c r="Z16" s="4">
        <f>0/16</f>
        <v>0</v>
      </c>
      <c r="AA16" s="4">
        <f>0/16</f>
        <v>0</v>
      </c>
      <c r="AB16" s="4">
        <f>0/15</f>
        <v>0</v>
      </c>
      <c r="AC16" s="4">
        <f>0/16</f>
        <v>0</v>
      </c>
      <c r="AD16" s="4">
        <f>0/15</f>
        <v>0</v>
      </c>
      <c r="AE16" s="4">
        <f>0/16</f>
        <v>0</v>
      </c>
      <c r="AF16" s="4">
        <f>0/15</f>
        <v>0</v>
      </c>
      <c r="AG16" s="4">
        <f t="shared" si="2"/>
        <v>0</v>
      </c>
      <c r="AH16" s="4">
        <f t="shared" si="2"/>
        <v>0</v>
      </c>
      <c r="AI16" s="4">
        <f>0/15</f>
        <v>0</v>
      </c>
      <c r="AJ16" s="4">
        <f t="shared" ref="AJ16:AN16" si="4">0/16</f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  <c r="AN16" s="4">
        <f t="shared" si="4"/>
        <v>0</v>
      </c>
      <c r="AO16" s="4">
        <f>0/15</f>
        <v>0</v>
      </c>
      <c r="AP16" s="4">
        <f>0/15</f>
        <v>0</v>
      </c>
      <c r="AQ16" s="4">
        <f>0/16</f>
        <v>0</v>
      </c>
      <c r="AR16" s="4">
        <f>0/16</f>
        <v>0</v>
      </c>
      <c r="AS16" s="4">
        <f>0/16</f>
        <v>0</v>
      </c>
      <c r="AT16" s="4">
        <f t="shared" si="3"/>
        <v>0</v>
      </c>
      <c r="AU16" s="4">
        <f t="shared" si="3"/>
        <v>0</v>
      </c>
      <c r="AV16" s="4">
        <f>0/16</f>
        <v>0</v>
      </c>
      <c r="AW16" s="4">
        <f>0/15</f>
        <v>0</v>
      </c>
      <c r="AX16" s="4">
        <f t="shared" ref="AX16:BD16" si="5">0/16</f>
        <v>0</v>
      </c>
      <c r="AY16" s="4">
        <f t="shared" si="5"/>
        <v>0</v>
      </c>
      <c r="AZ16" s="4">
        <f t="shared" si="5"/>
        <v>0</v>
      </c>
      <c r="BA16" s="4">
        <f t="shared" si="5"/>
        <v>0</v>
      </c>
      <c r="BB16" s="4">
        <f t="shared" si="5"/>
        <v>0</v>
      </c>
      <c r="BC16" s="4">
        <f t="shared" si="5"/>
        <v>0</v>
      </c>
      <c r="BD16" s="4">
        <f t="shared" si="5"/>
        <v>0</v>
      </c>
    </row>
    <row r="17" spans="2:56" x14ac:dyDescent="0.25">
      <c r="D17" s="4"/>
      <c r="E17" s="4"/>
      <c r="F17" s="4"/>
      <c r="G17" s="4"/>
      <c r="H17" s="4"/>
      <c r="I17" s="4"/>
      <c r="J17" s="4"/>
      <c r="K17" s="4"/>
      <c r="L17" s="4"/>
      <c r="M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2:56" x14ac:dyDescent="0.25">
      <c r="B18" s="2" t="s">
        <v>7</v>
      </c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2:56" x14ac:dyDescent="0.25">
      <c r="B19" t="s">
        <v>2</v>
      </c>
      <c r="C19" s="4">
        <f>0/16</f>
        <v>0</v>
      </c>
      <c r="D19" s="4">
        <f>0/16</f>
        <v>0</v>
      </c>
      <c r="E19" s="4">
        <f>0/15</f>
        <v>0</v>
      </c>
      <c r="F19" s="4">
        <f t="shared" ref="F19:K19" si="6">0/16</f>
        <v>0</v>
      </c>
      <c r="G19" s="4">
        <f t="shared" si="6"/>
        <v>0</v>
      </c>
      <c r="H19" s="4">
        <f t="shared" si="6"/>
        <v>0</v>
      </c>
      <c r="I19" s="4">
        <f t="shared" si="6"/>
        <v>0</v>
      </c>
      <c r="J19" s="4">
        <f t="shared" si="6"/>
        <v>0</v>
      </c>
      <c r="K19" s="4">
        <f t="shared" si="6"/>
        <v>0</v>
      </c>
      <c r="L19" s="4">
        <f>0/16</f>
        <v>0</v>
      </c>
      <c r="M19" s="4">
        <f>0/16</f>
        <v>0</v>
      </c>
      <c r="N19" s="4">
        <f>0/16</f>
        <v>0</v>
      </c>
      <c r="O19" s="4">
        <v>0</v>
      </c>
      <c r="P19" s="4">
        <f>0/15</f>
        <v>0</v>
      </c>
      <c r="Q19" s="4">
        <f>0/16</f>
        <v>0</v>
      </c>
      <c r="R19" s="4">
        <f>0/16</f>
        <v>0</v>
      </c>
      <c r="S19" s="4">
        <f>0/16</f>
        <v>0</v>
      </c>
      <c r="T19" s="4">
        <f>0/16</f>
        <v>0</v>
      </c>
      <c r="U19" s="4">
        <f>0/14</f>
        <v>0</v>
      </c>
      <c r="V19" s="4">
        <f>0/15</f>
        <v>0</v>
      </c>
      <c r="W19" s="4">
        <f>0/16</f>
        <v>0</v>
      </c>
      <c r="X19" s="4">
        <f>0/16</f>
        <v>0</v>
      </c>
      <c r="Y19" s="4">
        <f>0/15</f>
        <v>0</v>
      </c>
      <c r="Z19" s="4">
        <f>0/16</f>
        <v>0</v>
      </c>
      <c r="AA19" s="4">
        <f>0/16</f>
        <v>0</v>
      </c>
      <c r="AB19" s="4">
        <f>0/15</f>
        <v>0</v>
      </c>
      <c r="AC19" s="4">
        <f>0/16</f>
        <v>0</v>
      </c>
      <c r="AD19" s="4">
        <f>0/15</f>
        <v>0</v>
      </c>
      <c r="AE19" s="4">
        <f>0/16</f>
        <v>0</v>
      </c>
      <c r="AF19" s="4">
        <f>0/15</f>
        <v>0</v>
      </c>
      <c r="AG19" s="4">
        <f t="shared" ref="AG19:AH20" si="7">0/16</f>
        <v>0</v>
      </c>
      <c r="AH19" s="4">
        <f t="shared" si="7"/>
        <v>0</v>
      </c>
      <c r="AI19" s="4">
        <f>0/15</f>
        <v>0</v>
      </c>
      <c r="AJ19" s="4">
        <f t="shared" ref="AJ19:AN19" si="8">0/16</f>
        <v>0</v>
      </c>
      <c r="AK19" s="4">
        <f t="shared" si="8"/>
        <v>0</v>
      </c>
      <c r="AL19" s="4">
        <f t="shared" si="8"/>
        <v>0</v>
      </c>
      <c r="AM19" s="4">
        <f t="shared" si="8"/>
        <v>0</v>
      </c>
      <c r="AN19" s="4">
        <f t="shared" si="8"/>
        <v>0</v>
      </c>
      <c r="AO19" s="4">
        <f>0/15</f>
        <v>0</v>
      </c>
      <c r="AP19" s="4">
        <f>0/15</f>
        <v>0</v>
      </c>
      <c r="AQ19" s="4">
        <f t="shared" ref="AQ19:AS20" si="9">0/16</f>
        <v>0</v>
      </c>
      <c r="AR19" s="4">
        <f t="shared" si="9"/>
        <v>0</v>
      </c>
      <c r="AS19" s="4">
        <f t="shared" si="9"/>
        <v>0</v>
      </c>
      <c r="AT19" s="4">
        <f>0/15</f>
        <v>0</v>
      </c>
      <c r="AU19" s="4">
        <f>0/15</f>
        <v>0</v>
      </c>
      <c r="AV19" s="4">
        <f>0/16</f>
        <v>0</v>
      </c>
      <c r="AW19" s="4">
        <f>0/15</f>
        <v>0</v>
      </c>
      <c r="AX19" s="4">
        <f t="shared" ref="AX19:BB19" si="10">0/16</f>
        <v>0</v>
      </c>
      <c r="AY19" s="4">
        <f t="shared" si="10"/>
        <v>0</v>
      </c>
      <c r="AZ19" s="4">
        <f t="shared" si="10"/>
        <v>0</v>
      </c>
      <c r="BA19" s="4">
        <f t="shared" si="10"/>
        <v>0</v>
      </c>
      <c r="BB19" s="4">
        <f t="shared" si="10"/>
        <v>0</v>
      </c>
      <c r="BC19" s="4">
        <f>0/15</f>
        <v>0</v>
      </c>
      <c r="BD19" s="4">
        <f>0/16</f>
        <v>0</v>
      </c>
    </row>
    <row r="20" spans="2:56" x14ac:dyDescent="0.25">
      <c r="B20" t="s">
        <v>3</v>
      </c>
      <c r="C20" s="4">
        <f>14/16</f>
        <v>0.875</v>
      </c>
      <c r="D20" s="4">
        <f>10/16</f>
        <v>0.625</v>
      </c>
      <c r="E20" s="4">
        <f>6/15</f>
        <v>0.4</v>
      </c>
      <c r="F20" s="4">
        <f>2/16</f>
        <v>0.125</v>
      </c>
      <c r="G20" s="4">
        <f>1/16</f>
        <v>6.25E-2</v>
      </c>
      <c r="H20" s="4">
        <f>0/16</f>
        <v>0</v>
      </c>
      <c r="I20" s="4">
        <f>1/16</f>
        <v>6.25E-2</v>
      </c>
      <c r="J20" s="4">
        <f>0/16</f>
        <v>0</v>
      </c>
      <c r="K20" s="4">
        <f>0/16</f>
        <v>0</v>
      </c>
      <c r="L20" s="4">
        <f>1/16</f>
        <v>6.25E-2</v>
      </c>
      <c r="M20" s="4">
        <f>0/16</f>
        <v>0</v>
      </c>
      <c r="N20" s="4">
        <f>3/16</f>
        <v>0.1875</v>
      </c>
      <c r="O20" s="4">
        <v>0</v>
      </c>
      <c r="P20" s="4">
        <f>0/15</f>
        <v>0</v>
      </c>
      <c r="Q20" s="4">
        <f>0/16</f>
        <v>0</v>
      </c>
      <c r="R20" s="4">
        <f>1/16</f>
        <v>6.25E-2</v>
      </c>
      <c r="S20" s="4">
        <f>1/16</f>
        <v>6.25E-2</v>
      </c>
      <c r="T20" s="4">
        <f>0/16</f>
        <v>0</v>
      </c>
      <c r="U20" s="4">
        <f>0/14</f>
        <v>0</v>
      </c>
      <c r="V20" s="4">
        <f>1/15</f>
        <v>6.6666666666666666E-2</v>
      </c>
      <c r="W20" s="4">
        <f>0/16</f>
        <v>0</v>
      </c>
      <c r="X20" s="4">
        <f>2/16</f>
        <v>0.125</v>
      </c>
      <c r="Y20" s="4">
        <f>4/15</f>
        <v>0.26666666666666666</v>
      </c>
      <c r="Z20" s="4">
        <f>3/16</f>
        <v>0.1875</v>
      </c>
      <c r="AA20" s="4">
        <f>5/16</f>
        <v>0.3125</v>
      </c>
      <c r="AB20" s="4">
        <f>5/15</f>
        <v>0.33333333333333331</v>
      </c>
      <c r="AC20" s="4">
        <f>3/16</f>
        <v>0.1875</v>
      </c>
      <c r="AD20" s="4">
        <f>2/15</f>
        <v>0.13333333333333333</v>
      </c>
      <c r="AE20" s="4">
        <f>0/16</f>
        <v>0</v>
      </c>
      <c r="AF20" s="4">
        <f>0/15</f>
        <v>0</v>
      </c>
      <c r="AG20" s="4">
        <f t="shared" si="7"/>
        <v>0</v>
      </c>
      <c r="AH20" s="4">
        <f t="shared" si="7"/>
        <v>0</v>
      </c>
      <c r="AI20" s="4">
        <f>0/15</f>
        <v>0</v>
      </c>
      <c r="AJ20" s="4">
        <f>1/16</f>
        <v>6.25E-2</v>
      </c>
      <c r="AK20" s="4">
        <f>0/16</f>
        <v>0</v>
      </c>
      <c r="AL20" s="4">
        <f>3/16</f>
        <v>0.1875</v>
      </c>
      <c r="AM20" s="4">
        <f>3/16</f>
        <v>0.1875</v>
      </c>
      <c r="AN20" s="4">
        <f>3/16</f>
        <v>0.1875</v>
      </c>
      <c r="AO20" s="4">
        <f>3/15</f>
        <v>0.2</v>
      </c>
      <c r="AP20" s="4">
        <f>1/15</f>
        <v>6.6666666666666666E-2</v>
      </c>
      <c r="AQ20" s="4">
        <f t="shared" si="9"/>
        <v>0</v>
      </c>
      <c r="AR20" s="4">
        <f t="shared" si="9"/>
        <v>0</v>
      </c>
      <c r="AS20" s="4">
        <f>1/16</f>
        <v>6.25E-2</v>
      </c>
      <c r="AT20" s="4">
        <f>2/15</f>
        <v>0.13333333333333333</v>
      </c>
      <c r="AU20" s="4">
        <f>0/15</f>
        <v>0</v>
      </c>
      <c r="AV20" s="4">
        <f>3/16</f>
        <v>0.1875</v>
      </c>
      <c r="AW20" s="4">
        <f>3/15</f>
        <v>0.2</v>
      </c>
      <c r="AX20" s="4">
        <f>2/16</f>
        <v>0.125</v>
      </c>
      <c r="AY20" s="4">
        <f>3/16</f>
        <v>0.1875</v>
      </c>
      <c r="AZ20" s="4">
        <f>2/16</f>
        <v>0.125</v>
      </c>
      <c r="BA20" s="4">
        <f>4/16</f>
        <v>0.25</v>
      </c>
      <c r="BB20" s="4">
        <f>2/16</f>
        <v>0.125</v>
      </c>
      <c r="BC20" s="4">
        <f>0/15</f>
        <v>0</v>
      </c>
      <c r="BD20" s="4">
        <f>0/16</f>
        <v>0</v>
      </c>
    </row>
    <row r="21" spans="2:56" x14ac:dyDescent="0.25">
      <c r="B21" t="s">
        <v>4</v>
      </c>
      <c r="C21" s="4">
        <f>2/16</f>
        <v>0.125</v>
      </c>
      <c r="D21" s="4">
        <f>5/16</f>
        <v>0.3125</v>
      </c>
      <c r="E21" s="4">
        <f>9/15</f>
        <v>0.6</v>
      </c>
      <c r="F21" s="4">
        <f>12/16</f>
        <v>0.75</v>
      </c>
      <c r="G21" s="4">
        <f>9/16</f>
        <v>0.5625</v>
      </c>
      <c r="H21" s="4">
        <f>9/16</f>
        <v>0.5625</v>
      </c>
      <c r="I21" s="4">
        <f>7/16</f>
        <v>0.4375</v>
      </c>
      <c r="J21" s="4">
        <f>3/16</f>
        <v>0.1875</v>
      </c>
      <c r="K21" s="4">
        <f>8/16</f>
        <v>0.5</v>
      </c>
      <c r="L21" s="4">
        <f>9/16</f>
        <v>0.5625</v>
      </c>
      <c r="M21" s="4">
        <f>11/16</f>
        <v>0.6875</v>
      </c>
      <c r="N21" s="4">
        <f>10/16</f>
        <v>0.625</v>
      </c>
      <c r="O21" s="4">
        <f>16/16</f>
        <v>1</v>
      </c>
      <c r="P21" s="4">
        <f>11/15</f>
        <v>0.73333333333333328</v>
      </c>
      <c r="Q21" s="4">
        <f>14/16</f>
        <v>0.875</v>
      </c>
      <c r="R21" s="4">
        <f>11/16</f>
        <v>0.6875</v>
      </c>
      <c r="S21" s="4">
        <f>7/16</f>
        <v>0.4375</v>
      </c>
      <c r="T21" s="4">
        <f>5/16</f>
        <v>0.3125</v>
      </c>
      <c r="U21" s="4">
        <f>7/14</f>
        <v>0.5</v>
      </c>
      <c r="V21" s="4">
        <f>10/15</f>
        <v>0.66666666666666663</v>
      </c>
      <c r="W21" s="4">
        <f>15/16</f>
        <v>0.9375</v>
      </c>
      <c r="X21" s="4">
        <f>11/16</f>
        <v>0.6875</v>
      </c>
      <c r="Y21" s="4">
        <f>10/15</f>
        <v>0.66666666666666663</v>
      </c>
      <c r="Z21" s="4">
        <f>13/16</f>
        <v>0.8125</v>
      </c>
      <c r="AA21" s="4">
        <f>11/16</f>
        <v>0.6875</v>
      </c>
      <c r="AB21" s="4">
        <f>10/15</f>
        <v>0.66666666666666663</v>
      </c>
      <c r="AC21" s="4">
        <f>12/16</f>
        <v>0.75</v>
      </c>
      <c r="AD21" s="4">
        <f>13/15</f>
        <v>0.8666666666666667</v>
      </c>
      <c r="AE21" s="4">
        <f>12/16</f>
        <v>0.75</v>
      </c>
      <c r="AF21" s="4">
        <f>11/15</f>
        <v>0.73333333333333328</v>
      </c>
      <c r="AG21" s="4">
        <f>12/16</f>
        <v>0.75</v>
      </c>
      <c r="AH21" s="4">
        <f>12/16</f>
        <v>0.75</v>
      </c>
      <c r="AI21" s="4">
        <f>13/15</f>
        <v>0.8666666666666667</v>
      </c>
      <c r="AJ21" s="4">
        <f>14/16</f>
        <v>0.875</v>
      </c>
      <c r="AK21" s="4">
        <f>14/16</f>
        <v>0.875</v>
      </c>
      <c r="AL21" s="4">
        <f>12/16</f>
        <v>0.75</v>
      </c>
      <c r="AM21" s="4">
        <f>13/16</f>
        <v>0.8125</v>
      </c>
      <c r="AN21" s="4">
        <f>11/16</f>
        <v>0.6875</v>
      </c>
      <c r="AO21" s="4">
        <f>12/15</f>
        <v>0.8</v>
      </c>
      <c r="AP21" s="4">
        <f>11/15</f>
        <v>0.73333333333333328</v>
      </c>
      <c r="AQ21" s="4">
        <f>13/16</f>
        <v>0.8125</v>
      </c>
      <c r="AR21" s="4">
        <f>12/16</f>
        <v>0.75</v>
      </c>
      <c r="AS21" s="4">
        <f>12/16</f>
        <v>0.75</v>
      </c>
      <c r="AT21" s="4">
        <f>10/15</f>
        <v>0.66666666666666663</v>
      </c>
      <c r="AU21" s="4">
        <f>12/15</f>
        <v>0.8</v>
      </c>
      <c r="AV21" s="4">
        <f>12/16</f>
        <v>0.75</v>
      </c>
      <c r="AW21" s="4">
        <f>12/15</f>
        <v>0.8</v>
      </c>
      <c r="AX21" s="4">
        <f>14/16</f>
        <v>0.875</v>
      </c>
      <c r="AY21" s="4">
        <f>13/16</f>
        <v>0.8125</v>
      </c>
      <c r="AZ21" s="4">
        <f>12/16</f>
        <v>0.75</v>
      </c>
      <c r="BA21" s="4">
        <f>12/16</f>
        <v>0.75</v>
      </c>
      <c r="BB21" s="4">
        <f>12/16</f>
        <v>0.75</v>
      </c>
      <c r="BC21" s="4">
        <f>12/15</f>
        <v>0.8</v>
      </c>
      <c r="BD21" s="4">
        <f>14/16</f>
        <v>0.875</v>
      </c>
    </row>
    <row r="22" spans="2:56" x14ac:dyDescent="0.25">
      <c r="B22" t="s">
        <v>5</v>
      </c>
      <c r="C22" s="4">
        <f>0/16</f>
        <v>0</v>
      </c>
      <c r="D22" s="4">
        <f>1/16</f>
        <v>6.25E-2</v>
      </c>
      <c r="E22" s="4">
        <f>0/15</f>
        <v>0</v>
      </c>
      <c r="F22" s="4">
        <f>2/16</f>
        <v>0.125</v>
      </c>
      <c r="G22" s="4">
        <f>6/16</f>
        <v>0.375</v>
      </c>
      <c r="H22" s="4">
        <f>7/16</f>
        <v>0.4375</v>
      </c>
      <c r="I22" s="4">
        <f>8/16</f>
        <v>0.5</v>
      </c>
      <c r="J22" s="4">
        <f>13/16</f>
        <v>0.8125</v>
      </c>
      <c r="K22" s="4">
        <f>8/16</f>
        <v>0.5</v>
      </c>
      <c r="L22" s="4">
        <f>6/16</f>
        <v>0.375</v>
      </c>
      <c r="M22" s="4">
        <f>5/16</f>
        <v>0.3125</v>
      </c>
      <c r="N22" s="4">
        <f>3/16</f>
        <v>0.1875</v>
      </c>
      <c r="O22" s="4">
        <v>0</v>
      </c>
      <c r="P22" s="4">
        <f>4/15</f>
        <v>0.26666666666666666</v>
      </c>
      <c r="Q22" s="4">
        <f>2/16</f>
        <v>0.125</v>
      </c>
      <c r="R22" s="4">
        <f>4/16</f>
        <v>0.25</v>
      </c>
      <c r="S22" s="4">
        <f>8/16</f>
        <v>0.5</v>
      </c>
      <c r="T22" s="4">
        <f>11/16</f>
        <v>0.6875</v>
      </c>
      <c r="U22" s="4">
        <f>7/14</f>
        <v>0.5</v>
      </c>
      <c r="V22" s="4">
        <f>4/15</f>
        <v>0.26666666666666666</v>
      </c>
      <c r="W22" s="4">
        <f>1/16</f>
        <v>6.25E-2</v>
      </c>
      <c r="X22" s="4">
        <f>3/16</f>
        <v>0.1875</v>
      </c>
      <c r="Y22" s="4">
        <f>1/15</f>
        <v>6.6666666666666666E-2</v>
      </c>
      <c r="Z22" s="4">
        <f>0/16</f>
        <v>0</v>
      </c>
      <c r="AA22" s="4">
        <f>0/16</f>
        <v>0</v>
      </c>
      <c r="AB22" s="4">
        <f>0/15</f>
        <v>0</v>
      </c>
      <c r="AC22" s="4">
        <f>1/16</f>
        <v>6.25E-2</v>
      </c>
      <c r="AD22" s="4">
        <f>0/15</f>
        <v>0</v>
      </c>
      <c r="AE22" s="4">
        <f>4/16</f>
        <v>0.25</v>
      </c>
      <c r="AF22" s="4">
        <f>4/15</f>
        <v>0.26666666666666666</v>
      </c>
      <c r="AG22" s="4">
        <f>4/16</f>
        <v>0.25</v>
      </c>
      <c r="AH22" s="4">
        <f>4/16</f>
        <v>0.25</v>
      </c>
      <c r="AI22" s="4">
        <f>2/15</f>
        <v>0.13333333333333333</v>
      </c>
      <c r="AJ22" s="4">
        <f>1/16</f>
        <v>6.25E-2</v>
      </c>
      <c r="AK22" s="4">
        <f>2/16</f>
        <v>0.125</v>
      </c>
      <c r="AL22" s="4">
        <f>1/16</f>
        <v>6.25E-2</v>
      </c>
      <c r="AM22" s="4">
        <f>0/16</f>
        <v>0</v>
      </c>
      <c r="AN22" s="4">
        <f>2/16</f>
        <v>0.125</v>
      </c>
      <c r="AO22" s="4">
        <f>0/15</f>
        <v>0</v>
      </c>
      <c r="AP22" s="4">
        <f>3/15</f>
        <v>0.2</v>
      </c>
      <c r="AQ22" s="4">
        <f>3/16</f>
        <v>0.1875</v>
      </c>
      <c r="AR22" s="4">
        <f>4/16</f>
        <v>0.25</v>
      </c>
      <c r="AS22" s="4">
        <f>3/16</f>
        <v>0.1875</v>
      </c>
      <c r="AT22" s="4">
        <f>3/15</f>
        <v>0.2</v>
      </c>
      <c r="AU22" s="4">
        <f>3/15</f>
        <v>0.2</v>
      </c>
      <c r="AV22" s="4">
        <f>1/16</f>
        <v>6.25E-2</v>
      </c>
      <c r="AW22" s="4">
        <f>0/15</f>
        <v>0</v>
      </c>
      <c r="AX22" s="4">
        <f t="shared" ref="AX22:BB23" si="11">0/16</f>
        <v>0</v>
      </c>
      <c r="AY22" s="4">
        <f t="shared" si="11"/>
        <v>0</v>
      </c>
      <c r="AZ22" s="4">
        <f>2/16</f>
        <v>0.125</v>
      </c>
      <c r="BA22" s="4">
        <f>0/16</f>
        <v>0</v>
      </c>
      <c r="BB22" s="4">
        <f>2/16</f>
        <v>0.125</v>
      </c>
      <c r="BC22" s="4">
        <f>3/15</f>
        <v>0.2</v>
      </c>
      <c r="BD22" s="4">
        <f>2/16</f>
        <v>0.125</v>
      </c>
    </row>
    <row r="23" spans="2:56" x14ac:dyDescent="0.25">
      <c r="B23" t="s">
        <v>6</v>
      </c>
      <c r="C23" s="4">
        <f>0/16</f>
        <v>0</v>
      </c>
      <c r="D23" s="4">
        <f>0/16</f>
        <v>0</v>
      </c>
      <c r="E23" s="4">
        <f>0/15</f>
        <v>0</v>
      </c>
      <c r="F23" s="4">
        <f t="shared" ref="F23:K23" si="12">0/16</f>
        <v>0</v>
      </c>
      <c r="G23" s="4">
        <f t="shared" si="12"/>
        <v>0</v>
      </c>
      <c r="H23" s="4">
        <f t="shared" si="12"/>
        <v>0</v>
      </c>
      <c r="I23" s="4">
        <f t="shared" si="12"/>
        <v>0</v>
      </c>
      <c r="J23" s="4">
        <f t="shared" si="12"/>
        <v>0</v>
      </c>
      <c r="K23" s="4">
        <f t="shared" si="12"/>
        <v>0</v>
      </c>
      <c r="L23" s="4">
        <f>0/16</f>
        <v>0</v>
      </c>
      <c r="M23" s="4">
        <f>0/16</f>
        <v>0</v>
      </c>
      <c r="N23" s="4">
        <f>0/16</f>
        <v>0</v>
      </c>
      <c r="O23" s="4">
        <v>0</v>
      </c>
      <c r="P23" s="4">
        <f>0/15</f>
        <v>0</v>
      </c>
      <c r="Q23" s="4">
        <f>0/16</f>
        <v>0</v>
      </c>
      <c r="R23" s="4">
        <f>0/16</f>
        <v>0</v>
      </c>
      <c r="S23" s="4">
        <f>0/16</f>
        <v>0</v>
      </c>
      <c r="T23" s="4">
        <f>0/16</f>
        <v>0</v>
      </c>
      <c r="U23" s="4">
        <f>0/14</f>
        <v>0</v>
      </c>
      <c r="V23" s="4">
        <f>0/15</f>
        <v>0</v>
      </c>
      <c r="W23" s="4">
        <f>0/16</f>
        <v>0</v>
      </c>
      <c r="X23" s="4">
        <f>0/16</f>
        <v>0</v>
      </c>
      <c r="Y23" s="4">
        <f>0/15</f>
        <v>0</v>
      </c>
      <c r="Z23" s="4">
        <f>0/16</f>
        <v>0</v>
      </c>
      <c r="AA23" s="4">
        <f>0/16</f>
        <v>0</v>
      </c>
      <c r="AB23" s="4">
        <f>0/15</f>
        <v>0</v>
      </c>
      <c r="AC23" s="4">
        <f>0/16</f>
        <v>0</v>
      </c>
      <c r="AD23" s="4">
        <f>0/15</f>
        <v>0</v>
      </c>
      <c r="AE23" s="4">
        <f>0/16</f>
        <v>0</v>
      </c>
      <c r="AF23" s="4">
        <f>0/15</f>
        <v>0</v>
      </c>
      <c r="AG23" s="4">
        <f>0/16</f>
        <v>0</v>
      </c>
      <c r="AH23" s="4">
        <f>0/16</f>
        <v>0</v>
      </c>
      <c r="AI23" s="4">
        <f>0/15</f>
        <v>0</v>
      </c>
      <c r="AJ23" s="4">
        <f>0/16</f>
        <v>0</v>
      </c>
      <c r="AK23" s="4">
        <f>0/16</f>
        <v>0</v>
      </c>
      <c r="AL23" s="4">
        <f>0/16</f>
        <v>0</v>
      </c>
      <c r="AM23" s="4">
        <f>0/16</f>
        <v>0</v>
      </c>
      <c r="AN23" s="4">
        <f>0/16</f>
        <v>0</v>
      </c>
      <c r="AO23" s="4">
        <f>0/15</f>
        <v>0</v>
      </c>
      <c r="AP23" s="4">
        <f>0/15</f>
        <v>0</v>
      </c>
      <c r="AQ23" s="4">
        <f>0/16</f>
        <v>0</v>
      </c>
      <c r="AR23" s="4">
        <f>0/16</f>
        <v>0</v>
      </c>
      <c r="AS23" s="4">
        <f>0/16</f>
        <v>0</v>
      </c>
      <c r="AT23" s="4">
        <f>0/15</f>
        <v>0</v>
      </c>
      <c r="AU23" s="4">
        <f>0/15</f>
        <v>0</v>
      </c>
      <c r="AV23" s="4">
        <f>0/16</f>
        <v>0</v>
      </c>
      <c r="AW23" s="4">
        <f>0/15</f>
        <v>0</v>
      </c>
      <c r="AX23" s="4">
        <f t="shared" si="11"/>
        <v>0</v>
      </c>
      <c r="AY23" s="4">
        <f t="shared" si="11"/>
        <v>0</v>
      </c>
      <c r="AZ23" s="4">
        <f t="shared" si="11"/>
        <v>0</v>
      </c>
      <c r="BA23" s="4">
        <f t="shared" si="11"/>
        <v>0</v>
      </c>
      <c r="BB23" s="4">
        <f t="shared" si="11"/>
        <v>0</v>
      </c>
      <c r="BC23" s="4">
        <f>0/15</f>
        <v>0</v>
      </c>
      <c r="BD23" s="4">
        <f>0/16</f>
        <v>0</v>
      </c>
    </row>
    <row r="24" spans="2:56" x14ac:dyDescent="0.25">
      <c r="P24" s="4"/>
      <c r="Q24" s="4"/>
      <c r="R24" s="4"/>
      <c r="S24" s="4"/>
      <c r="Y24" s="4"/>
    </row>
    <row r="25" spans="2:56" x14ac:dyDescent="0.25">
      <c r="P25" s="4"/>
      <c r="R25" s="4"/>
      <c r="S25" s="4"/>
      <c r="Y25" s="4"/>
    </row>
    <row r="26" spans="2:56" x14ac:dyDescent="0.25">
      <c r="R26" s="4"/>
      <c r="S26" s="4"/>
      <c r="Y26" s="4"/>
    </row>
    <row r="27" spans="2:56" x14ac:dyDescent="0.25">
      <c r="R27" s="4"/>
      <c r="S27" s="4"/>
      <c r="Y2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Seasonally_Adjusted</vt:lpstr>
      <vt:lpstr>Raw_Data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2025-04-22T14:39:17Z</dcterms:modified>
</cp:coreProperties>
</file>