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8939B0F-2DB9-4FCC-979B-928437BDF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asonally_Adjusted" sheetId="2" r:id="rId1"/>
    <sheet name="Raw_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9" i="2" l="1"/>
  <c r="BR21" i="1" l="1"/>
  <c r="BR20" i="1"/>
  <c r="BR23" i="1"/>
  <c r="BR22" i="1"/>
  <c r="BR19" i="1"/>
  <c r="BR16" i="1"/>
  <c r="BR15" i="1"/>
  <c r="BR14" i="1"/>
  <c r="BR13" i="1"/>
  <c r="BR12" i="1"/>
  <c r="D68" i="2"/>
  <c r="BQ22" i="1" l="1"/>
  <c r="BQ21" i="1"/>
  <c r="BQ20" i="1"/>
  <c r="BQ15" i="1"/>
  <c r="BQ14" i="1"/>
  <c r="BQ13" i="1"/>
  <c r="BQ23" i="1"/>
  <c r="BQ19" i="1"/>
  <c r="BQ16" i="1"/>
  <c r="BQ12" i="1"/>
  <c r="D67" i="2" l="1"/>
  <c r="BP22" i="1"/>
  <c r="BP21" i="1"/>
  <c r="BP20" i="1"/>
  <c r="BP15" i="1"/>
  <c r="BP14" i="1"/>
  <c r="BP13" i="1"/>
  <c r="BP23" i="1"/>
  <c r="BP19" i="1"/>
  <c r="BP16" i="1"/>
  <c r="BP12" i="1"/>
  <c r="D66" i="2" l="1"/>
  <c r="BO15" i="1"/>
  <c r="BO14" i="1"/>
  <c r="BO23" i="1" l="1"/>
  <c r="BO22" i="1"/>
  <c r="BO21" i="1"/>
  <c r="BO20" i="1"/>
  <c r="BO19" i="1"/>
  <c r="BO16" i="1"/>
  <c r="BO13" i="1"/>
  <c r="BO12" i="1"/>
  <c r="D65" i="2"/>
  <c r="BN16" i="1"/>
  <c r="BN15" i="1"/>
  <c r="BN14" i="1"/>
  <c r="BN13" i="1"/>
  <c r="BN12" i="1"/>
  <c r="BN23" i="1"/>
  <c r="BN22" i="1"/>
  <c r="BN21" i="1"/>
  <c r="BN20" i="1"/>
  <c r="BN19" i="1"/>
  <c r="D64" i="2"/>
  <c r="BM23" i="1"/>
  <c r="BM22" i="1"/>
  <c r="BM21" i="1"/>
  <c r="BM20" i="1"/>
  <c r="BM19" i="1"/>
  <c r="BM16" i="1"/>
  <c r="BM15" i="1"/>
  <c r="BM14" i="1"/>
  <c r="BM13" i="1"/>
  <c r="BM12" i="1"/>
  <c r="D63" i="2"/>
  <c r="BL23" i="1"/>
  <c r="BL22" i="1"/>
  <c r="BL21" i="1"/>
  <c r="BL20" i="1"/>
  <c r="BL19" i="1"/>
  <c r="BL16" i="1"/>
  <c r="BL15" i="1"/>
  <c r="BL14" i="1"/>
  <c r="BL13" i="1"/>
  <c r="BL12" i="1"/>
  <c r="D62" i="2"/>
  <c r="BK22" i="1" l="1"/>
  <c r="BK21" i="1"/>
  <c r="BK15" i="1"/>
  <c r="BK14" i="1"/>
  <c r="BK13" i="1"/>
  <c r="BK23" i="1"/>
  <c r="BK20" i="1"/>
  <c r="BK19" i="1"/>
  <c r="BK16" i="1"/>
  <c r="BK12" i="1"/>
  <c r="D61" i="2"/>
  <c r="BJ22" i="1"/>
  <c r="BJ21" i="1"/>
  <c r="BJ15" i="1"/>
  <c r="BJ14" i="1"/>
  <c r="BJ23" i="1"/>
  <c r="BJ20" i="1"/>
  <c r="BJ19" i="1"/>
  <c r="BJ16" i="1"/>
  <c r="BJ13" i="1"/>
  <c r="BJ12" i="1"/>
  <c r="D60" i="2"/>
  <c r="BH23" i="1" l="1"/>
  <c r="BH22" i="1"/>
  <c r="BH21" i="1"/>
  <c r="BH20" i="1"/>
  <c r="BH19" i="1"/>
  <c r="BH16" i="1"/>
  <c r="BH15" i="1"/>
  <c r="BH14" i="1"/>
  <c r="BH12" i="1"/>
  <c r="BH13" i="1"/>
  <c r="BI22" i="1" l="1"/>
  <c r="BI21" i="1"/>
  <c r="BI20" i="1"/>
  <c r="BI15" i="1"/>
  <c r="BI14" i="1"/>
  <c r="BI13" i="1"/>
  <c r="BI23" i="1"/>
  <c r="BI19" i="1"/>
  <c r="BI16" i="1"/>
  <c r="BI12" i="1"/>
  <c r="D59" i="2"/>
  <c r="D58" i="2" l="1"/>
  <c r="BG21" i="1"/>
  <c r="BG20" i="1"/>
  <c r="BG15" i="1"/>
  <c r="BG14" i="1"/>
  <c r="BG13" i="1"/>
  <c r="BG12" i="1"/>
  <c r="BG23" i="1" l="1"/>
  <c r="BG22" i="1"/>
  <c r="BG19" i="1"/>
  <c r="BG16" i="1"/>
  <c r="D57" i="2" l="1"/>
  <c r="BF22" i="1" l="1"/>
  <c r="BF21" i="1"/>
  <c r="BF20" i="1"/>
  <c r="BF15" i="1"/>
  <c r="BF14" i="1"/>
  <c r="BF13" i="1"/>
  <c r="BF12" i="1"/>
  <c r="BF23" i="1"/>
  <c r="BF19" i="1"/>
  <c r="BF16" i="1"/>
  <c r="BE22" i="1" l="1"/>
  <c r="BE21" i="1"/>
  <c r="BE20" i="1"/>
  <c r="BE15" i="1"/>
  <c r="BE14" i="1"/>
  <c r="D56" i="2" l="1"/>
  <c r="BE23" i="1"/>
  <c r="BE19" i="1"/>
  <c r="BE16" i="1"/>
  <c r="BE13" i="1"/>
  <c r="BE12" i="1"/>
  <c r="D55" i="2" l="1"/>
  <c r="BD23" i="1" l="1"/>
  <c r="BD22" i="1"/>
  <c r="BD21" i="1"/>
  <c r="BD20" i="1"/>
  <c r="BD19" i="1"/>
  <c r="BD15" i="1"/>
  <c r="BD14" i="1"/>
  <c r="BD13" i="1"/>
  <c r="BD12" i="1"/>
  <c r="BD16" i="1" l="1"/>
  <c r="BC22" i="1" l="1"/>
  <c r="BC20" i="1"/>
  <c r="BC23" i="1"/>
  <c r="BC21" i="1"/>
  <c r="BC19" i="1"/>
  <c r="BC15" i="1"/>
  <c r="BC14" i="1"/>
  <c r="D54" i="2" l="1"/>
  <c r="BC16" i="1"/>
  <c r="BC13" i="1"/>
  <c r="BC12" i="1"/>
  <c r="BB22" i="1" l="1"/>
  <c r="BB20" i="1"/>
  <c r="BB15" i="1"/>
  <c r="BB14" i="1"/>
  <c r="BB13" i="1"/>
  <c r="D53" i="2" l="1"/>
  <c r="BB23" i="1"/>
  <c r="BB21" i="1"/>
  <c r="BB19" i="1"/>
  <c r="BB16" i="1"/>
  <c r="BB12" i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2" i="2"/>
  <c r="BA22" i="1" l="1"/>
  <c r="BA20" i="1"/>
  <c r="BA14" i="1"/>
  <c r="BA13" i="1"/>
  <c r="BA12" i="1"/>
  <c r="BA23" i="1"/>
  <c r="BA21" i="1"/>
  <c r="BA19" i="1"/>
  <c r="BA16" i="1"/>
  <c r="BA15" i="1"/>
  <c r="AZ22" i="1" l="1"/>
  <c r="AZ21" i="1"/>
  <c r="AZ20" i="1"/>
  <c r="AZ13" i="1"/>
  <c r="AZ12" i="1"/>
  <c r="AZ23" i="1" l="1"/>
  <c r="AZ19" i="1"/>
  <c r="AZ16" i="1"/>
  <c r="AZ15" i="1"/>
  <c r="AZ14" i="1"/>
  <c r="AY21" i="1" l="1"/>
  <c r="AY20" i="1"/>
  <c r="AY14" i="1"/>
  <c r="AY13" i="1"/>
  <c r="AY12" i="1"/>
  <c r="AY23" i="1" l="1"/>
  <c r="AY22" i="1"/>
  <c r="AY19" i="1"/>
  <c r="AY16" i="1"/>
  <c r="AY15" i="1"/>
  <c r="AX23" i="1" l="1"/>
  <c r="AX22" i="1"/>
  <c r="AX21" i="1"/>
  <c r="AX20" i="1"/>
  <c r="AX19" i="1"/>
  <c r="AX16" i="1"/>
  <c r="AX15" i="1"/>
  <c r="AX14" i="1"/>
  <c r="AX13" i="1"/>
  <c r="AX12" i="1"/>
  <c r="AW23" i="1" l="1"/>
  <c r="AW22" i="1"/>
  <c r="AW21" i="1"/>
  <c r="AW20" i="1"/>
  <c r="AW19" i="1"/>
  <c r="AW16" i="1"/>
  <c r="AW15" i="1"/>
  <c r="AW14" i="1"/>
  <c r="AW13" i="1"/>
  <c r="AW12" i="1"/>
  <c r="AV22" i="1" l="1"/>
  <c r="AV20" i="1"/>
  <c r="AV23" i="1" l="1"/>
  <c r="AV21" i="1"/>
  <c r="AV19" i="1"/>
  <c r="AV16" i="1"/>
  <c r="AV15" i="1"/>
  <c r="AV14" i="1"/>
  <c r="AV13" i="1"/>
  <c r="AV12" i="1"/>
  <c r="AU21" i="1" l="1"/>
  <c r="AU20" i="1"/>
  <c r="AU14" i="1"/>
  <c r="AU13" i="1"/>
  <c r="AU12" i="1"/>
  <c r="AU23" i="1" l="1"/>
  <c r="AU22" i="1"/>
  <c r="AU19" i="1"/>
  <c r="AU16" i="1"/>
  <c r="AU15" i="1"/>
  <c r="AT23" i="1" l="1"/>
  <c r="AT22" i="1"/>
  <c r="AT21" i="1"/>
  <c r="AT20" i="1"/>
  <c r="AT19" i="1"/>
  <c r="AT16" i="1"/>
  <c r="AT15" i="1"/>
  <c r="AT14" i="1"/>
  <c r="AT13" i="1"/>
  <c r="AT12" i="1"/>
  <c r="AS22" i="1" l="1"/>
  <c r="AS20" i="1"/>
  <c r="AS15" i="1"/>
  <c r="AS13" i="1"/>
  <c r="AS12" i="1"/>
  <c r="AS23" i="1" l="1"/>
  <c r="AS21" i="1"/>
  <c r="AS19" i="1"/>
  <c r="AS16" i="1"/>
  <c r="AS14" i="1"/>
  <c r="AR22" i="1" l="1"/>
  <c r="AR21" i="1"/>
  <c r="AR15" i="1"/>
  <c r="AR14" i="1"/>
  <c r="AR23" i="1" l="1"/>
  <c r="AR20" i="1"/>
  <c r="AR19" i="1"/>
  <c r="AR16" i="1"/>
  <c r="AR13" i="1"/>
  <c r="AR12" i="1"/>
  <c r="AQ23" i="1" l="1"/>
  <c r="AQ22" i="1"/>
  <c r="AQ21" i="1"/>
  <c r="AQ20" i="1"/>
  <c r="AQ19" i="1"/>
  <c r="AQ16" i="1"/>
  <c r="AQ15" i="1"/>
  <c r="AQ14" i="1"/>
  <c r="AQ13" i="1"/>
  <c r="AQ12" i="1"/>
  <c r="AP22" i="1" l="1"/>
  <c r="AP21" i="1"/>
  <c r="AP20" i="1"/>
  <c r="AP12" i="1"/>
  <c r="AP23" i="1" l="1"/>
  <c r="AP19" i="1"/>
  <c r="AP16" i="1"/>
  <c r="AP15" i="1"/>
  <c r="AP14" i="1"/>
  <c r="AP13" i="1"/>
  <c r="AO23" i="1" l="1"/>
  <c r="AO22" i="1"/>
  <c r="AO21" i="1"/>
  <c r="AO20" i="1"/>
  <c r="AO19" i="1"/>
  <c r="AO16" i="1"/>
  <c r="AO15" i="1"/>
  <c r="AO14" i="1"/>
  <c r="AO13" i="1"/>
  <c r="AO12" i="1"/>
  <c r="AN22" i="1" l="1"/>
  <c r="AN21" i="1"/>
  <c r="AN15" i="1"/>
  <c r="AN14" i="1"/>
  <c r="AN23" i="1" l="1"/>
  <c r="AN20" i="1"/>
  <c r="AN19" i="1"/>
  <c r="AN16" i="1"/>
  <c r="AN13" i="1"/>
  <c r="AN12" i="1"/>
  <c r="AM22" i="1" l="1"/>
  <c r="AM21" i="1"/>
  <c r="AM15" i="1"/>
  <c r="AM14" i="1"/>
  <c r="AM23" i="1" l="1"/>
  <c r="AM20" i="1"/>
  <c r="AM19" i="1"/>
  <c r="AM16" i="1"/>
  <c r="AM13" i="1"/>
  <c r="AM12" i="1"/>
  <c r="AL22" i="1" l="1"/>
  <c r="AL21" i="1"/>
  <c r="AL20" i="1"/>
  <c r="AL15" i="1"/>
  <c r="AL14" i="1"/>
  <c r="AL13" i="1"/>
  <c r="AL12" i="1"/>
  <c r="AL23" i="1" l="1"/>
  <c r="AL19" i="1"/>
  <c r="AL16" i="1"/>
  <c r="AK22" i="1" l="1"/>
  <c r="AK20" i="1"/>
  <c r="AK15" i="1"/>
  <c r="AK14" i="1"/>
  <c r="AK23" i="1" l="1"/>
  <c r="AK21" i="1"/>
  <c r="AK19" i="1"/>
  <c r="AK16" i="1"/>
  <c r="AK13" i="1"/>
  <c r="AK12" i="1"/>
  <c r="AJ23" i="1" l="1"/>
  <c r="AJ22" i="1"/>
  <c r="AJ21" i="1"/>
  <c r="AJ20" i="1"/>
  <c r="AJ19" i="1"/>
  <c r="AJ16" i="1"/>
  <c r="AJ15" i="1"/>
  <c r="AJ14" i="1"/>
  <c r="AJ13" i="1"/>
  <c r="AJ12" i="1"/>
  <c r="AI23" i="1" l="1"/>
  <c r="AI22" i="1"/>
  <c r="AI21" i="1"/>
  <c r="AI20" i="1"/>
  <c r="AI19" i="1"/>
  <c r="AI16" i="1"/>
  <c r="AI15" i="1"/>
  <c r="AI14" i="1"/>
  <c r="AI13" i="1"/>
  <c r="AI12" i="1"/>
  <c r="AH13" i="1" l="1"/>
  <c r="AH12" i="1"/>
  <c r="AH23" i="1" l="1"/>
  <c r="AH22" i="1"/>
  <c r="AH21" i="1"/>
  <c r="AH20" i="1"/>
  <c r="AH19" i="1"/>
  <c r="AH16" i="1"/>
  <c r="AH15" i="1"/>
  <c r="AH14" i="1"/>
  <c r="AG23" i="1" l="1"/>
  <c r="AG22" i="1"/>
  <c r="AG21" i="1"/>
  <c r="AG20" i="1"/>
  <c r="AG19" i="1"/>
  <c r="AG16" i="1"/>
  <c r="AG15" i="1"/>
  <c r="AG14" i="1"/>
  <c r="AG13" i="1"/>
  <c r="AG12" i="1"/>
  <c r="AF23" i="1" l="1"/>
  <c r="AF22" i="1"/>
  <c r="AF21" i="1"/>
  <c r="AF20" i="1"/>
  <c r="AF19" i="1"/>
  <c r="AF16" i="1"/>
  <c r="AF15" i="1"/>
  <c r="AF14" i="1"/>
  <c r="AF13" i="1"/>
  <c r="AF12" i="1"/>
  <c r="AE23" i="1" l="1"/>
  <c r="AE22" i="1"/>
  <c r="AE21" i="1"/>
  <c r="AE20" i="1"/>
  <c r="AE19" i="1"/>
  <c r="AE16" i="1"/>
  <c r="AE15" i="1"/>
  <c r="AE14" i="1"/>
  <c r="AE13" i="1"/>
  <c r="AE12" i="1"/>
  <c r="AD21" i="1" l="1"/>
  <c r="AD20" i="1"/>
  <c r="AD14" i="1"/>
  <c r="AD13" i="1"/>
  <c r="AD12" i="1"/>
  <c r="AC23" i="1"/>
  <c r="AC22" i="1"/>
  <c r="AC21" i="1"/>
  <c r="AC20" i="1"/>
  <c r="AC19" i="1"/>
  <c r="AC16" i="1"/>
  <c r="AC15" i="1"/>
  <c r="AC14" i="1"/>
  <c r="AC13" i="1"/>
  <c r="AC12" i="1"/>
  <c r="AD23" i="1"/>
  <c r="AD22" i="1"/>
  <c r="AD19" i="1"/>
  <c r="AD16" i="1"/>
  <c r="AD15" i="1"/>
  <c r="AB23" i="1" l="1"/>
  <c r="AB22" i="1"/>
  <c r="AB21" i="1"/>
  <c r="AB20" i="1"/>
  <c r="AB19" i="1"/>
  <c r="AB16" i="1"/>
  <c r="AB15" i="1"/>
  <c r="AB14" i="1"/>
  <c r="AB13" i="1"/>
  <c r="AB12" i="1"/>
  <c r="AA21" i="1" l="1"/>
  <c r="AA20" i="1"/>
  <c r="AA15" i="1"/>
  <c r="AA14" i="1"/>
  <c r="AA12" i="1"/>
  <c r="AA23" i="1"/>
  <c r="AA22" i="1"/>
  <c r="AA19" i="1"/>
  <c r="AA16" i="1"/>
  <c r="AA13" i="1"/>
  <c r="X21" i="1" l="1"/>
  <c r="Z23" i="1" l="1"/>
  <c r="Z22" i="1"/>
  <c r="Z21" i="1"/>
  <c r="Z20" i="1"/>
  <c r="Z19" i="1"/>
  <c r="Z16" i="1"/>
  <c r="Z15" i="1"/>
  <c r="Z14" i="1"/>
  <c r="Z13" i="1"/>
  <c r="Z12" i="1"/>
  <c r="Y23" i="1" l="1"/>
  <c r="Y22" i="1"/>
  <c r="Y21" i="1"/>
  <c r="Y20" i="1"/>
  <c r="Y19" i="1"/>
  <c r="Y16" i="1"/>
  <c r="Y15" i="1"/>
  <c r="Y14" i="1"/>
  <c r="Y13" i="1"/>
  <c r="Y12" i="1"/>
  <c r="X22" i="1" l="1"/>
  <c r="X20" i="1"/>
  <c r="X15" i="1"/>
  <c r="X14" i="1"/>
  <c r="X13" i="1"/>
  <c r="X12" i="1"/>
  <c r="X23" i="1"/>
  <c r="X19" i="1"/>
  <c r="X16" i="1"/>
  <c r="W22" i="1" l="1"/>
  <c r="W21" i="1"/>
  <c r="W14" i="1"/>
  <c r="W13" i="1"/>
  <c r="W23" i="1" l="1"/>
  <c r="W20" i="1"/>
  <c r="W19" i="1"/>
  <c r="W16" i="1"/>
  <c r="W15" i="1"/>
  <c r="W12" i="1"/>
  <c r="V22" i="1" l="1"/>
  <c r="V21" i="1"/>
  <c r="V20" i="1"/>
  <c r="V15" i="1"/>
  <c r="V14" i="1"/>
  <c r="V23" i="1"/>
  <c r="V19" i="1"/>
  <c r="V16" i="1"/>
  <c r="V13" i="1"/>
  <c r="V12" i="1"/>
  <c r="U23" i="1" l="1"/>
  <c r="U22" i="1"/>
  <c r="U21" i="1"/>
  <c r="U20" i="1"/>
  <c r="U19" i="1"/>
  <c r="U16" i="1"/>
  <c r="U15" i="1"/>
  <c r="U14" i="1"/>
  <c r="U13" i="1"/>
  <c r="U12" i="1"/>
  <c r="T23" i="1" l="1"/>
  <c r="T22" i="1"/>
  <c r="T21" i="1"/>
  <c r="T20" i="1"/>
  <c r="T19" i="1"/>
  <c r="T16" i="1"/>
  <c r="T15" i="1"/>
  <c r="T14" i="1"/>
  <c r="T13" i="1"/>
  <c r="T12" i="1"/>
  <c r="S23" i="1" l="1"/>
  <c r="S22" i="1"/>
  <c r="S21" i="1"/>
  <c r="S20" i="1"/>
  <c r="S19" i="1"/>
  <c r="S16" i="1"/>
  <c r="S15" i="1"/>
  <c r="S14" i="1"/>
  <c r="S13" i="1"/>
  <c r="S12" i="1"/>
  <c r="R23" i="1" l="1"/>
  <c r="R22" i="1"/>
  <c r="R21" i="1"/>
  <c r="R20" i="1"/>
  <c r="R19" i="1"/>
  <c r="R16" i="1"/>
  <c r="R15" i="1"/>
  <c r="R14" i="1"/>
  <c r="R13" i="1"/>
  <c r="R12" i="1"/>
  <c r="Q23" i="1" l="1"/>
  <c r="Q22" i="1"/>
  <c r="Q21" i="1"/>
  <c r="Q20" i="1"/>
  <c r="Q19" i="1"/>
  <c r="Q16" i="1"/>
  <c r="Q15" i="1"/>
  <c r="Q14" i="1"/>
  <c r="Q13" i="1"/>
  <c r="Q12" i="1"/>
  <c r="P23" i="1" l="1"/>
  <c r="P22" i="1"/>
  <c r="P21" i="1"/>
  <c r="P20" i="1"/>
  <c r="P19" i="1"/>
  <c r="P16" i="1"/>
  <c r="P15" i="1"/>
  <c r="P14" i="1"/>
  <c r="P13" i="1"/>
  <c r="P12" i="1"/>
  <c r="O21" i="1" l="1"/>
  <c r="O16" i="1"/>
  <c r="O15" i="1"/>
  <c r="O14" i="1"/>
  <c r="O13" i="1"/>
  <c r="O12" i="1"/>
  <c r="N23" i="1" l="1"/>
  <c r="N22" i="1"/>
  <c r="N21" i="1"/>
  <c r="N20" i="1"/>
  <c r="N19" i="1"/>
  <c r="N16" i="1"/>
  <c r="N15" i="1"/>
  <c r="N14" i="1"/>
  <c r="N13" i="1"/>
  <c r="N12" i="1"/>
  <c r="M23" i="1" l="1"/>
  <c r="M22" i="1"/>
  <c r="M21" i="1"/>
  <c r="M20" i="1"/>
  <c r="M19" i="1"/>
  <c r="M16" i="1"/>
  <c r="M15" i="1"/>
  <c r="M14" i="1"/>
  <c r="M13" i="1"/>
  <c r="M12" i="1"/>
  <c r="L23" i="1" l="1"/>
  <c r="L22" i="1"/>
  <c r="L21" i="1"/>
  <c r="L20" i="1"/>
  <c r="L19" i="1"/>
  <c r="L16" i="1"/>
  <c r="L15" i="1"/>
  <c r="L14" i="1"/>
  <c r="L13" i="1"/>
  <c r="L12" i="1"/>
  <c r="K23" i="1" l="1"/>
  <c r="K22" i="1"/>
  <c r="K21" i="1"/>
  <c r="K20" i="1"/>
  <c r="K19" i="1"/>
  <c r="K16" i="1"/>
  <c r="K15" i="1"/>
  <c r="K14" i="1"/>
  <c r="K13" i="1"/>
  <c r="K12" i="1"/>
  <c r="J12" i="1" l="1"/>
  <c r="J23" i="1" l="1"/>
  <c r="J22" i="1"/>
  <c r="J21" i="1"/>
  <c r="J20" i="1"/>
  <c r="J19" i="1"/>
  <c r="J16" i="1"/>
  <c r="J15" i="1"/>
  <c r="J14" i="1"/>
  <c r="J13" i="1"/>
  <c r="I23" i="1" l="1"/>
  <c r="I22" i="1"/>
  <c r="I21" i="1"/>
  <c r="I20" i="1"/>
  <c r="I19" i="1"/>
  <c r="I16" i="1"/>
  <c r="I15" i="1"/>
  <c r="I14" i="1"/>
  <c r="I13" i="1"/>
  <c r="I12" i="1"/>
  <c r="H23" i="1" l="1"/>
  <c r="H22" i="1"/>
  <c r="H21" i="1"/>
  <c r="H20" i="1"/>
  <c r="H19" i="1"/>
  <c r="H16" i="1"/>
  <c r="H15" i="1"/>
  <c r="H14" i="1"/>
  <c r="H13" i="1"/>
  <c r="H12" i="1"/>
  <c r="G23" i="1" l="1"/>
  <c r="G22" i="1"/>
  <c r="G21" i="1"/>
  <c r="G20" i="1"/>
  <c r="G19" i="1"/>
  <c r="G16" i="1"/>
  <c r="G15" i="1"/>
  <c r="G14" i="1"/>
  <c r="G13" i="1"/>
  <c r="G12" i="1"/>
  <c r="F23" i="1" l="1"/>
  <c r="F22" i="1"/>
  <c r="F21" i="1"/>
  <c r="F20" i="1"/>
  <c r="F19" i="1"/>
  <c r="F16" i="1"/>
  <c r="F15" i="1"/>
  <c r="F14" i="1"/>
  <c r="F13" i="1"/>
  <c r="F12" i="1"/>
  <c r="E23" i="1" l="1"/>
  <c r="E22" i="1"/>
  <c r="E21" i="1"/>
  <c r="E20" i="1"/>
  <c r="E19" i="1"/>
  <c r="E16" i="1"/>
  <c r="E15" i="1"/>
  <c r="E14" i="1"/>
  <c r="E13" i="1"/>
  <c r="E12" i="1"/>
  <c r="D23" i="1" l="1"/>
  <c r="D22" i="1"/>
  <c r="D21" i="1"/>
  <c r="D20" i="1"/>
  <c r="D19" i="1"/>
  <c r="D16" i="1"/>
  <c r="D15" i="1"/>
  <c r="D14" i="1"/>
  <c r="D13" i="1"/>
  <c r="D12" i="1"/>
  <c r="C23" i="1" l="1"/>
  <c r="C22" i="1"/>
  <c r="C21" i="1"/>
  <c r="C20" i="1"/>
  <c r="C19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<sst xmlns="http://schemas.openxmlformats.org/spreadsheetml/2006/main" count="20" uniqueCount="14">
  <si>
    <t xml:space="preserve">Compostition of answers: </t>
  </si>
  <si>
    <t>Question 1 (unemployment)</t>
  </si>
  <si>
    <t>decline strongly</t>
  </si>
  <si>
    <t>decline</t>
  </si>
  <si>
    <t>stay constant</t>
  </si>
  <si>
    <t>increase</t>
  </si>
  <si>
    <t>increase strongly</t>
  </si>
  <si>
    <t>Question 2 (employment)</t>
  </si>
  <si>
    <t>Weighted:</t>
  </si>
  <si>
    <t>compa</t>
  </si>
  <si>
    <t>compb</t>
  </si>
  <si>
    <t>baro</t>
  </si>
  <si>
    <t>compA</t>
  </si>
  <si>
    <t>compB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</si>
</sst>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9" fontId="0" fillId="0" borderId="0" xfId="1" applyFont="1"/>
    <xf numFmtId="9" fontId="0" fillId="0" borderId="0" xfId="0" applyNumberFormat="1"/>
    <xf numFmtId="165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9A78-0258-4931-BFE0-0FBD21269D1B}">
  <dimension ref="A1:D71"/>
  <sheetViews>
    <sheetView tabSelected="1" topLeftCell="A41" workbookViewId="0">
      <selection activeCell="H48" sqref="H48"/>
    </sheetView>
  </sheetViews>
  <sheetFormatPr baseColWidth="10" defaultRowHeight="15" x14ac:dyDescent="0.25"/>
  <sheetData>
    <row r="1" spans="1:4" x14ac:dyDescent="0.25">
      <c r="B1" s="3" t="s">
        <v>12</v>
      </c>
      <c r="C1" s="3" t="s">
        <v>13</v>
      </c>
      <c r="D1" s="3" t="s">
        <v>11</v>
      </c>
    </row>
    <row r="2" spans="1:4" x14ac:dyDescent="0.25">
      <c r="A2" s="6">
        <v>44136</v>
      </c>
      <c r="B2" s="1">
        <v>96.762273304010407</v>
      </c>
      <c r="C2" s="1">
        <v>97.431666748036406</v>
      </c>
      <c r="D2" s="1">
        <f>AVERAGE(B2:C2)</f>
        <v>97.096970026023399</v>
      </c>
    </row>
    <row r="3" spans="1:4" x14ac:dyDescent="0.25">
      <c r="A3" s="6">
        <v>44166</v>
      </c>
      <c r="B3" s="1">
        <v>96.898228678678194</v>
      </c>
      <c r="C3" s="1">
        <v>98.230931412265704</v>
      </c>
      <c r="D3" s="1">
        <f t="shared" ref="D3:D69" si="0">AVERAGE(B3:C3)</f>
        <v>97.564580045471956</v>
      </c>
    </row>
    <row r="4" spans="1:4" x14ac:dyDescent="0.25">
      <c r="A4" s="6">
        <v>44197</v>
      </c>
      <c r="B4" s="1">
        <v>96.366326340049397</v>
      </c>
      <c r="C4" s="1">
        <v>99.226223593768296</v>
      </c>
      <c r="D4" s="1">
        <f t="shared" si="0"/>
        <v>97.79627496690884</v>
      </c>
    </row>
    <row r="5" spans="1:4" x14ac:dyDescent="0.25">
      <c r="A5" s="6">
        <v>44228</v>
      </c>
      <c r="B5" s="1">
        <v>97.9340319240752</v>
      </c>
      <c r="C5" s="1">
        <v>100.034472867277</v>
      </c>
      <c r="D5" s="1">
        <f t="shared" si="0"/>
        <v>98.984252395676094</v>
      </c>
    </row>
    <row r="6" spans="1:4" x14ac:dyDescent="0.25">
      <c r="A6" s="6">
        <v>44256</v>
      </c>
      <c r="B6" s="1">
        <v>98.610985845601505</v>
      </c>
      <c r="C6" s="1">
        <v>100.515697771183</v>
      </c>
      <c r="D6" s="1">
        <f t="shared" si="0"/>
        <v>99.563341808392252</v>
      </c>
    </row>
    <row r="7" spans="1:4" x14ac:dyDescent="0.25">
      <c r="A7" s="6">
        <v>44287</v>
      </c>
      <c r="B7" s="1">
        <v>98.014677544978994</v>
      </c>
      <c r="C7" s="1">
        <v>100.416081931904</v>
      </c>
      <c r="D7" s="1">
        <f t="shared" si="0"/>
        <v>99.215379738441499</v>
      </c>
    </row>
    <row r="8" spans="1:4" x14ac:dyDescent="0.25">
      <c r="A8" s="6">
        <v>44317</v>
      </c>
      <c r="B8" s="1">
        <v>99.928383225807096</v>
      </c>
      <c r="C8" s="1">
        <v>101.166690334888</v>
      </c>
      <c r="D8" s="1">
        <f t="shared" si="0"/>
        <v>100.54753678034754</v>
      </c>
    </row>
    <row r="9" spans="1:4" x14ac:dyDescent="0.25">
      <c r="A9" s="6">
        <v>44348</v>
      </c>
      <c r="B9" s="1">
        <v>102.442854555541</v>
      </c>
      <c r="C9" s="1">
        <v>103.184327924629</v>
      </c>
      <c r="D9" s="1">
        <f t="shared" si="0"/>
        <v>102.813591240085</v>
      </c>
    </row>
    <row r="10" spans="1:4" x14ac:dyDescent="0.25">
      <c r="A10" s="6">
        <v>44378</v>
      </c>
      <c r="B10" s="1">
        <v>102.00500097348601</v>
      </c>
      <c r="C10" s="1">
        <v>102.542737421824</v>
      </c>
      <c r="D10" s="1">
        <f t="shared" si="0"/>
        <v>102.273869197655</v>
      </c>
    </row>
    <row r="11" spans="1:4" x14ac:dyDescent="0.25">
      <c r="A11" s="6">
        <v>44409</v>
      </c>
      <c r="B11" s="1">
        <v>101.930038628429</v>
      </c>
      <c r="C11" s="1">
        <v>101.89884887004401</v>
      </c>
      <c r="D11" s="1">
        <f t="shared" si="0"/>
        <v>101.91444374923651</v>
      </c>
    </row>
    <row r="12" spans="1:4" x14ac:dyDescent="0.25">
      <c r="A12" s="6">
        <v>44440</v>
      </c>
      <c r="B12" s="1">
        <v>102.300831426309</v>
      </c>
      <c r="C12" s="1">
        <v>102.549254186402</v>
      </c>
      <c r="D12" s="1">
        <f t="shared" si="0"/>
        <v>102.42504280635549</v>
      </c>
    </row>
    <row r="13" spans="1:4" x14ac:dyDescent="0.25">
      <c r="A13" s="6">
        <v>44470</v>
      </c>
      <c r="B13" s="1">
        <v>102.06079109315399</v>
      </c>
      <c r="C13" s="1">
        <v>102.26545391246199</v>
      </c>
      <c r="D13" s="1">
        <f t="shared" si="0"/>
        <v>102.16312250280799</v>
      </c>
    </row>
    <row r="14" spans="1:4" x14ac:dyDescent="0.25">
      <c r="A14" s="6">
        <v>44501</v>
      </c>
      <c r="B14" s="1">
        <v>101.27723397326299</v>
      </c>
      <c r="C14" s="1">
        <v>101.75853623705601</v>
      </c>
      <c r="D14" s="1">
        <f t="shared" si="0"/>
        <v>101.51788510515951</v>
      </c>
    </row>
    <row r="15" spans="1:4" x14ac:dyDescent="0.25">
      <c r="A15" s="6">
        <v>44531</v>
      </c>
      <c r="B15" s="1">
        <v>101.080147999112</v>
      </c>
      <c r="C15" s="1">
        <v>101.899619974209</v>
      </c>
      <c r="D15" s="1">
        <f t="shared" si="0"/>
        <v>101.4898839866605</v>
      </c>
    </row>
    <row r="16" spans="1:4" x14ac:dyDescent="0.25">
      <c r="A16" s="6">
        <v>44562</v>
      </c>
      <c r="B16" s="1">
        <v>101.305135744056</v>
      </c>
      <c r="C16" s="1">
        <v>101.42107431156499</v>
      </c>
      <c r="D16" s="1">
        <f t="shared" si="0"/>
        <v>101.36310502781049</v>
      </c>
    </row>
    <row r="17" spans="1:4" x14ac:dyDescent="0.25">
      <c r="A17" s="6">
        <v>44593</v>
      </c>
      <c r="B17" s="1">
        <v>100.955580054452</v>
      </c>
      <c r="C17" s="1">
        <v>101.390366161315</v>
      </c>
      <c r="D17" s="1">
        <f t="shared" si="0"/>
        <v>101.17297310788351</v>
      </c>
    </row>
    <row r="18" spans="1:4" x14ac:dyDescent="0.25">
      <c r="A18" s="6">
        <v>44621</v>
      </c>
      <c r="B18" s="1">
        <v>99.040474919145197</v>
      </c>
      <c r="C18" s="1">
        <v>101.28818667020001</v>
      </c>
      <c r="D18" s="1">
        <f t="shared" si="0"/>
        <v>100.16433079467259</v>
      </c>
    </row>
    <row r="19" spans="1:4" x14ac:dyDescent="0.25">
      <c r="A19" s="6">
        <v>44652</v>
      </c>
      <c r="B19" s="1">
        <v>99.757941146395595</v>
      </c>
      <c r="C19" s="1">
        <v>102.04912603813401</v>
      </c>
      <c r="D19" s="1">
        <f t="shared" si="0"/>
        <v>100.90353359226481</v>
      </c>
    </row>
    <row r="20" spans="1:4" x14ac:dyDescent="0.25">
      <c r="A20" s="6">
        <v>44682</v>
      </c>
      <c r="B20" s="1">
        <v>101.49831879507801</v>
      </c>
      <c r="C20" s="1">
        <v>101.352672492121</v>
      </c>
      <c r="D20" s="1">
        <f t="shared" si="0"/>
        <v>101.4254956435995</v>
      </c>
    </row>
    <row r="21" spans="1:4" x14ac:dyDescent="0.25">
      <c r="A21" s="6">
        <v>44713</v>
      </c>
      <c r="B21" s="1">
        <v>101.33286486209001</v>
      </c>
      <c r="C21" s="1">
        <v>100.899951092552</v>
      </c>
      <c r="D21" s="1">
        <f t="shared" si="0"/>
        <v>101.116407977321</v>
      </c>
    </row>
    <row r="22" spans="1:4" x14ac:dyDescent="0.25">
      <c r="A22" s="6">
        <v>44743</v>
      </c>
      <c r="B22" s="1">
        <v>100.52356831728299</v>
      </c>
      <c r="C22" s="1">
        <v>100.176122434074</v>
      </c>
      <c r="D22" s="1">
        <f t="shared" si="0"/>
        <v>100.3498453756785</v>
      </c>
    </row>
    <row r="23" spans="1:4" x14ac:dyDescent="0.25">
      <c r="A23" s="6">
        <v>44774</v>
      </c>
      <c r="B23" s="1">
        <v>100.32262907256801</v>
      </c>
      <c r="C23" s="1">
        <v>100.926518043274</v>
      </c>
      <c r="D23" s="1">
        <f t="shared" si="0"/>
        <v>100.624573557921</v>
      </c>
    </row>
    <row r="24" spans="1:4" x14ac:dyDescent="0.25">
      <c r="A24" s="6">
        <v>44805</v>
      </c>
      <c r="B24" s="1">
        <v>100.07231448056299</v>
      </c>
      <c r="C24" s="1">
        <v>99.890158654129394</v>
      </c>
      <c r="D24" s="1">
        <f t="shared" si="0"/>
        <v>99.981236567346201</v>
      </c>
    </row>
    <row r="25" spans="1:4" x14ac:dyDescent="0.25">
      <c r="A25" s="6">
        <v>44835</v>
      </c>
      <c r="B25" s="1">
        <v>99.328479725008606</v>
      </c>
      <c r="C25" s="1">
        <v>99.904450037649596</v>
      </c>
      <c r="D25" s="1">
        <f t="shared" si="0"/>
        <v>99.616464881329108</v>
      </c>
    </row>
    <row r="26" spans="1:4" x14ac:dyDescent="0.25">
      <c r="A26" s="6">
        <v>44866</v>
      </c>
      <c r="B26" s="1">
        <v>99.039835324504395</v>
      </c>
      <c r="C26" s="1">
        <v>99.878943910222205</v>
      </c>
      <c r="D26" s="1">
        <f t="shared" si="0"/>
        <v>99.4593896173633</v>
      </c>
    </row>
    <row r="27" spans="1:4" x14ac:dyDescent="0.25">
      <c r="A27" s="6">
        <v>44896</v>
      </c>
      <c r="B27" s="1">
        <v>99.864642220045695</v>
      </c>
      <c r="C27" s="1">
        <v>99.445827756241798</v>
      </c>
      <c r="D27" s="1">
        <f t="shared" si="0"/>
        <v>99.655234988143746</v>
      </c>
    </row>
    <row r="28" spans="1:4" x14ac:dyDescent="0.25">
      <c r="A28" s="6">
        <v>44927</v>
      </c>
      <c r="B28" s="1">
        <v>99.389914272278006</v>
      </c>
      <c r="C28" s="1">
        <v>100.505602861608</v>
      </c>
      <c r="D28" s="1">
        <f t="shared" si="0"/>
        <v>99.947758566943008</v>
      </c>
    </row>
    <row r="29" spans="1:4" x14ac:dyDescent="0.25">
      <c r="A29" s="6">
        <v>44958</v>
      </c>
      <c r="B29" s="1">
        <v>98.243340590302395</v>
      </c>
      <c r="C29" s="1">
        <v>99.497155360390806</v>
      </c>
      <c r="D29" s="1">
        <f t="shared" si="0"/>
        <v>98.870247975346601</v>
      </c>
    </row>
    <row r="30" spans="1:4" x14ac:dyDescent="0.25">
      <c r="A30" s="6">
        <v>44986</v>
      </c>
      <c r="B30" s="1">
        <v>100.031871064482</v>
      </c>
      <c r="C30" s="1">
        <v>100.118741578429</v>
      </c>
      <c r="D30" s="1">
        <f t="shared" si="0"/>
        <v>100.0753063214555</v>
      </c>
    </row>
    <row r="31" spans="1:4" x14ac:dyDescent="0.25">
      <c r="A31" s="6">
        <v>45017</v>
      </c>
      <c r="B31" s="1">
        <v>101.53933295258101</v>
      </c>
      <c r="C31" s="1">
        <v>100.393930326953</v>
      </c>
      <c r="D31" s="1">
        <f t="shared" si="0"/>
        <v>100.966631639767</v>
      </c>
    </row>
    <row r="32" spans="1:4" x14ac:dyDescent="0.25">
      <c r="A32" s="6">
        <v>45047</v>
      </c>
      <c r="B32" s="1">
        <v>100.615724718599</v>
      </c>
      <c r="C32" s="1">
        <v>100.304118066038</v>
      </c>
      <c r="D32" s="1">
        <f t="shared" si="0"/>
        <v>100.45992139231851</v>
      </c>
    </row>
    <row r="33" spans="1:4" x14ac:dyDescent="0.25">
      <c r="A33" s="6">
        <v>45078</v>
      </c>
      <c r="B33" s="1">
        <v>100.15685482500599</v>
      </c>
      <c r="C33" s="1">
        <v>100.135685498575</v>
      </c>
      <c r="D33" s="1">
        <f t="shared" si="0"/>
        <v>100.1462701617905</v>
      </c>
    </row>
    <row r="34" spans="1:4" x14ac:dyDescent="0.25">
      <c r="A34" s="6">
        <v>45108</v>
      </c>
      <c r="B34" s="1">
        <v>100.424725083932</v>
      </c>
      <c r="C34" s="1">
        <v>100.61683536240101</v>
      </c>
      <c r="D34" s="1">
        <f t="shared" si="0"/>
        <v>100.5207802231665</v>
      </c>
    </row>
    <row r="35" spans="1:4" x14ac:dyDescent="0.25">
      <c r="A35" s="6">
        <v>45139</v>
      </c>
      <c r="B35" s="1">
        <v>100.121581719717</v>
      </c>
      <c r="C35" s="1">
        <v>100.26882383140099</v>
      </c>
      <c r="D35" s="1">
        <f t="shared" si="0"/>
        <v>100.195202775559</v>
      </c>
    </row>
    <row r="36" spans="1:4" x14ac:dyDescent="0.25">
      <c r="A36" s="6">
        <v>45170</v>
      </c>
      <c r="B36" s="1">
        <v>100.783488289055</v>
      </c>
      <c r="C36" s="1">
        <v>101.176703795823</v>
      </c>
      <c r="D36" s="1">
        <f t="shared" si="0"/>
        <v>100.980096042439</v>
      </c>
    </row>
    <row r="37" spans="1:4" x14ac:dyDescent="0.25">
      <c r="A37" s="6">
        <v>45200</v>
      </c>
      <c r="B37" s="1">
        <v>101.252272910304</v>
      </c>
      <c r="C37" s="1">
        <v>99.624612043340903</v>
      </c>
      <c r="D37" s="1">
        <f t="shared" si="0"/>
        <v>100.43844247682244</v>
      </c>
    </row>
    <row r="38" spans="1:4" x14ac:dyDescent="0.25">
      <c r="A38" s="6">
        <v>45231</v>
      </c>
      <c r="B38" s="1">
        <v>101.069340146728</v>
      </c>
      <c r="C38" s="1">
        <v>99.907900219701702</v>
      </c>
      <c r="D38" s="1">
        <f t="shared" si="0"/>
        <v>100.48862018321485</v>
      </c>
    </row>
    <row r="39" spans="1:4" x14ac:dyDescent="0.25">
      <c r="A39" s="6">
        <v>45261</v>
      </c>
      <c r="B39" s="1">
        <v>100.87541795101799</v>
      </c>
      <c r="C39" s="1">
        <v>100.139360651839</v>
      </c>
      <c r="D39" s="1">
        <f t="shared" si="0"/>
        <v>100.5073893014285</v>
      </c>
    </row>
    <row r="40" spans="1:4" x14ac:dyDescent="0.25">
      <c r="A40" s="6">
        <v>45292</v>
      </c>
      <c r="B40" s="1">
        <v>100.700328963495</v>
      </c>
      <c r="C40" s="1">
        <v>99.542819453827207</v>
      </c>
      <c r="D40" s="1">
        <f t="shared" si="0"/>
        <v>100.1215742086611</v>
      </c>
    </row>
    <row r="41" spans="1:4" x14ac:dyDescent="0.25">
      <c r="A41" s="6">
        <v>45323</v>
      </c>
      <c r="B41" s="1">
        <v>100.35286017353</v>
      </c>
      <c r="C41" s="1">
        <v>100.819883134233</v>
      </c>
      <c r="D41" s="1">
        <f t="shared" si="0"/>
        <v>100.5863716538815</v>
      </c>
    </row>
    <row r="42" spans="1:4" x14ac:dyDescent="0.25">
      <c r="A42" s="6">
        <v>45352</v>
      </c>
      <c r="B42" s="1">
        <v>100.230150293549</v>
      </c>
      <c r="C42" s="1">
        <v>100.127616437509</v>
      </c>
      <c r="D42" s="1">
        <f t="shared" si="0"/>
        <v>100.178883365529</v>
      </c>
    </row>
    <row r="43" spans="1:4" x14ac:dyDescent="0.25">
      <c r="A43" s="6">
        <v>45383</v>
      </c>
      <c r="B43" s="1">
        <v>99.955873569305098</v>
      </c>
      <c r="C43" s="1">
        <v>99.857826430385998</v>
      </c>
      <c r="D43" s="1">
        <f t="shared" si="0"/>
        <v>99.906849999845548</v>
      </c>
    </row>
    <row r="44" spans="1:4" x14ac:dyDescent="0.25">
      <c r="A44" s="6">
        <v>45413</v>
      </c>
      <c r="B44" s="1">
        <v>98.556338540147806</v>
      </c>
      <c r="C44" s="1">
        <v>98.461798729681107</v>
      </c>
      <c r="D44" s="1">
        <f t="shared" si="0"/>
        <v>98.509068634914456</v>
      </c>
    </row>
    <row r="45" spans="1:4" x14ac:dyDescent="0.25">
      <c r="A45" s="6">
        <v>45444</v>
      </c>
      <c r="B45" s="1">
        <v>99.274847297192494</v>
      </c>
      <c r="C45" s="1">
        <v>100.17184218818601</v>
      </c>
      <c r="D45" s="1">
        <f t="shared" si="0"/>
        <v>99.72334474268925</v>
      </c>
    </row>
    <row r="46" spans="1:4" x14ac:dyDescent="0.25">
      <c r="A46" s="6">
        <v>45474</v>
      </c>
      <c r="B46" s="1">
        <v>99.831665683830394</v>
      </c>
      <c r="C46" s="1">
        <v>101.165718663052</v>
      </c>
      <c r="D46" s="1">
        <f t="shared" si="0"/>
        <v>100.4986921734412</v>
      </c>
    </row>
    <row r="47" spans="1:4" x14ac:dyDescent="0.25">
      <c r="A47" s="6">
        <v>45505</v>
      </c>
      <c r="B47" s="1">
        <v>100.523676425419</v>
      </c>
      <c r="C47" s="1">
        <v>99.646227161321406</v>
      </c>
      <c r="D47" s="1">
        <f t="shared" si="0"/>
        <v>100.08495179337021</v>
      </c>
    </row>
    <row r="48" spans="1:4" x14ac:dyDescent="0.25">
      <c r="A48" s="6">
        <v>45536</v>
      </c>
      <c r="B48" s="1">
        <v>99.361140672071997</v>
      </c>
      <c r="C48" s="1">
        <v>99.630511291399102</v>
      </c>
      <c r="D48" s="1">
        <f t="shared" si="0"/>
        <v>99.49582598173555</v>
      </c>
    </row>
    <row r="49" spans="1:4" x14ac:dyDescent="0.25">
      <c r="A49" s="6">
        <v>45566</v>
      </c>
      <c r="B49" s="1">
        <v>99.935993362470398</v>
      </c>
      <c r="C49" s="1">
        <v>100.027912954714</v>
      </c>
      <c r="D49" s="1">
        <f t="shared" si="0"/>
        <v>99.981953158592205</v>
      </c>
    </row>
    <row r="50" spans="1:4" x14ac:dyDescent="0.25">
      <c r="A50" s="6">
        <v>45597</v>
      </c>
      <c r="B50" s="1">
        <v>100.156062976727</v>
      </c>
      <c r="C50" s="1">
        <v>100.247171894244</v>
      </c>
      <c r="D50" s="1">
        <f t="shared" si="0"/>
        <v>100.2016174354855</v>
      </c>
    </row>
    <row r="51" spans="1:4" x14ac:dyDescent="0.25">
      <c r="A51" s="6">
        <v>45627</v>
      </c>
      <c r="B51" s="1">
        <v>99.965719793142895</v>
      </c>
      <c r="C51" s="1">
        <v>101.050292471855</v>
      </c>
      <c r="D51" s="1">
        <f t="shared" si="0"/>
        <v>100.50800613249895</v>
      </c>
    </row>
    <row r="52" spans="1:4" x14ac:dyDescent="0.25">
      <c r="A52" s="6">
        <v>45658</v>
      </c>
      <c r="B52" s="1">
        <v>100.498726703307</v>
      </c>
      <c r="C52" s="1">
        <v>99.994288675098105</v>
      </c>
      <c r="D52" s="1">
        <f t="shared" si="0"/>
        <v>100.24650768920256</v>
      </c>
    </row>
    <row r="53" spans="1:4" x14ac:dyDescent="0.25">
      <c r="A53" s="6">
        <v>45689</v>
      </c>
      <c r="B53" s="1">
        <v>100.754673427478</v>
      </c>
      <c r="C53" s="1">
        <v>100.527200546006</v>
      </c>
      <c r="D53" s="1">
        <f t="shared" si="0"/>
        <v>100.64093698674199</v>
      </c>
    </row>
    <row r="54" spans="1:4" x14ac:dyDescent="0.25">
      <c r="A54" s="6">
        <v>45717</v>
      </c>
      <c r="B54" s="1">
        <v>100.031871064482</v>
      </c>
      <c r="C54" s="1">
        <v>100.24410482173199</v>
      </c>
      <c r="D54" s="1">
        <f t="shared" si="0"/>
        <v>100.13798794310699</v>
      </c>
    </row>
    <row r="55" spans="1:4" x14ac:dyDescent="0.25">
      <c r="A55" s="6">
        <v>45748</v>
      </c>
      <c r="B55" s="1">
        <v>100.252772203669</v>
      </c>
      <c r="C55" s="1">
        <v>99.405401510047597</v>
      </c>
      <c r="D55" s="1">
        <f t="shared" si="0"/>
        <v>99.829086856858297</v>
      </c>
    </row>
    <row r="56" spans="1:4" x14ac:dyDescent="0.25">
      <c r="A56" s="6">
        <v>45778</v>
      </c>
      <c r="B56" s="1">
        <v>98.949816152990806</v>
      </c>
      <c r="C56" s="1">
        <v>99.576472412135502</v>
      </c>
      <c r="D56" s="1">
        <f t="shared" si="0"/>
        <v>99.263144282563161</v>
      </c>
    </row>
    <row r="57" spans="1:4" x14ac:dyDescent="0.25">
      <c r="A57" s="6">
        <v>45809</v>
      </c>
      <c r="B57" s="1">
        <v>98.688429672080503</v>
      </c>
      <c r="C57" s="1">
        <v>99.694223146657706</v>
      </c>
      <c r="D57" s="1">
        <f t="shared" si="0"/>
        <v>99.191326409369111</v>
      </c>
    </row>
    <row r="58" spans="1:4" x14ac:dyDescent="0.25">
      <c r="A58" s="6">
        <v>45839</v>
      </c>
      <c r="B58" s="1">
        <v>97.267029540010398</v>
      </c>
      <c r="C58" s="1">
        <v>98.376396074799999</v>
      </c>
      <c r="D58" s="1">
        <f t="shared" si="0"/>
        <v>97.821712807405191</v>
      </c>
    </row>
    <row r="59" spans="1:4" x14ac:dyDescent="0.25">
      <c r="A59" s="6">
        <v>45870</v>
      </c>
      <c r="B59" s="1">
        <v>98.117798503316394</v>
      </c>
      <c r="C59" s="1">
        <v>99.954169623566699</v>
      </c>
      <c r="D59" s="1">
        <f t="shared" si="0"/>
        <v>99.035984063441546</v>
      </c>
    </row>
    <row r="60" spans="1:4" x14ac:dyDescent="0.25">
      <c r="A60" s="6">
        <v>45901</v>
      </c>
      <c r="B60" s="1">
        <v>99.465432606016705</v>
      </c>
      <c r="C60" s="1">
        <v>100.26833354826501</v>
      </c>
      <c r="D60" s="1">
        <f t="shared" si="0"/>
        <v>99.866883077140855</v>
      </c>
    </row>
    <row r="61" spans="1:4" x14ac:dyDescent="0.25">
      <c r="A61" s="6">
        <v>45931</v>
      </c>
      <c r="B61" s="1">
        <v>98.020046123194007</v>
      </c>
      <c r="C61" s="1">
        <v>101.137059946658</v>
      </c>
      <c r="D61" s="1">
        <f t="shared" si="0"/>
        <v>99.578553034926003</v>
      </c>
    </row>
    <row r="62" spans="1:4" x14ac:dyDescent="0.25">
      <c r="A62" s="6">
        <v>45962</v>
      </c>
      <c r="B62" s="1">
        <v>98.618240966381506</v>
      </c>
      <c r="C62" s="1">
        <v>101.196201413593</v>
      </c>
      <c r="D62" s="1">
        <f t="shared" si="0"/>
        <v>99.907221189987254</v>
      </c>
    </row>
    <row r="63" spans="1:4" x14ac:dyDescent="0.25">
      <c r="A63" s="6">
        <v>45992</v>
      </c>
      <c r="B63" s="1">
        <v>98.278010443811198</v>
      </c>
      <c r="C63" s="1">
        <v>99.427805965784401</v>
      </c>
      <c r="D63" s="1">
        <f t="shared" si="0"/>
        <v>98.852908204797799</v>
      </c>
    </row>
    <row r="64" spans="1:4" x14ac:dyDescent="0.25">
      <c r="A64" s="6">
        <v>46023</v>
      </c>
      <c r="B64" s="1">
        <v>98.684086226447207</v>
      </c>
      <c r="C64" s="1">
        <v>100.436179285584</v>
      </c>
      <c r="D64" s="1">
        <f t="shared" si="0"/>
        <v>99.560132756015605</v>
      </c>
    </row>
    <row r="65" spans="1:4" x14ac:dyDescent="0.25">
      <c r="A65" s="6">
        <v>46054</v>
      </c>
      <c r="B65" s="1">
        <v>97.628015113991495</v>
      </c>
      <c r="C65" s="1">
        <v>99.290031112335498</v>
      </c>
      <c r="D65" s="1">
        <f t="shared" si="0"/>
        <v>98.459023113163497</v>
      </c>
    </row>
    <row r="66" spans="1:4" x14ac:dyDescent="0.25">
      <c r="A66" s="6">
        <v>46082</v>
      </c>
      <c r="B66" s="1">
        <v>96.789432049147194</v>
      </c>
      <c r="C66" s="1">
        <v>98.452997857213504</v>
      </c>
      <c r="D66" s="1">
        <f t="shared" si="0"/>
        <v>97.621214953180356</v>
      </c>
    </row>
    <row r="67" spans="1:4" x14ac:dyDescent="0.25">
      <c r="A67" s="6">
        <v>46113</v>
      </c>
      <c r="B67" s="1">
        <v>98.932089912829994</v>
      </c>
      <c r="C67" s="1">
        <v>100.36996614989199</v>
      </c>
      <c r="D67" s="1">
        <f t="shared" si="0"/>
        <v>99.651028031360994</v>
      </c>
    </row>
    <row r="68" spans="1:4" x14ac:dyDescent="0.25">
      <c r="A68" s="6">
        <v>46143</v>
      </c>
      <c r="B68" s="1">
        <v>99.061061208891303</v>
      </c>
      <c r="C68" s="1">
        <v>99.067476250015204</v>
      </c>
      <c r="D68" s="1">
        <f t="shared" si="0"/>
        <v>99.064268729453261</v>
      </c>
    </row>
    <row r="69" spans="1:4" x14ac:dyDescent="0.25">
      <c r="A69" s="6">
        <v>46174</v>
      </c>
      <c r="B69" s="1">
        <v>98.769976160230598</v>
      </c>
      <c r="C69" s="1">
        <v>98.388888934963603</v>
      </c>
      <c r="D69" s="1">
        <f t="shared" si="0"/>
        <v>98.579432547597094</v>
      </c>
    </row>
    <row r="70" spans="1:4" x14ac:dyDescent="0.25">
      <c r="B70" s="1"/>
      <c r="C70" s="1"/>
    </row>
    <row r="71" spans="1:4" x14ac:dyDescent="0.25">
      <c r="B71" s="1"/>
      <c r="C71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R27"/>
  <sheetViews>
    <sheetView zoomScaleNormal="100" workbookViewId="0">
      <pane xSplit="2" ySplit="2" topLeftCell="BI3" activePane="bottomRight" state="frozen"/>
      <selection pane="topRight" activeCell="C1" sqref="C1"/>
      <selection pane="bottomLeft" activeCell="A3" sqref="A3"/>
      <selection pane="bottomRight" activeCell="BR6" sqref="BR6"/>
    </sheetView>
  </sheetViews>
  <sheetFormatPr baseColWidth="10" defaultColWidth="9.140625" defaultRowHeight="15" x14ac:dyDescent="0.25"/>
  <cols>
    <col min="2" max="2" width="26.5703125" bestFit="1" customWidth="1"/>
    <col min="3" max="3" width="7.28515625" bestFit="1" customWidth="1"/>
    <col min="14" max="14" width="9.5703125" bestFit="1" customWidth="1"/>
  </cols>
  <sheetData>
    <row r="2" spans="2:70" x14ac:dyDescent="0.25">
      <c r="C2" s="6">
        <v>44136</v>
      </c>
      <c r="D2" s="6">
        <v>44166</v>
      </c>
      <c r="E2" s="6">
        <v>44197</v>
      </c>
      <c r="F2" s="6">
        <v>44228</v>
      </c>
      <c r="G2" s="6">
        <v>44256</v>
      </c>
      <c r="H2" s="6">
        <v>44287</v>
      </c>
      <c r="I2" s="6">
        <v>44317</v>
      </c>
      <c r="J2" s="6">
        <v>44348</v>
      </c>
      <c r="K2" s="6">
        <v>44378</v>
      </c>
      <c r="L2" s="6">
        <v>44409</v>
      </c>
      <c r="M2" s="6">
        <v>44440</v>
      </c>
      <c r="N2" s="6">
        <v>44470</v>
      </c>
      <c r="O2" s="6">
        <v>44501</v>
      </c>
      <c r="P2" s="6">
        <v>44531</v>
      </c>
      <c r="Q2" s="6">
        <v>44562</v>
      </c>
      <c r="R2" s="6">
        <v>44593</v>
      </c>
      <c r="S2" s="6">
        <v>44621</v>
      </c>
      <c r="T2" s="6">
        <v>44652</v>
      </c>
      <c r="U2" s="6">
        <v>44682</v>
      </c>
      <c r="V2" s="6">
        <v>44713</v>
      </c>
      <c r="W2" s="6">
        <v>44743</v>
      </c>
      <c r="X2" s="6">
        <v>44774</v>
      </c>
      <c r="Y2" s="6">
        <v>44805</v>
      </c>
      <c r="Z2" s="6">
        <v>44835</v>
      </c>
      <c r="AA2" s="6">
        <v>44866</v>
      </c>
      <c r="AB2" s="6">
        <v>44896</v>
      </c>
      <c r="AC2" s="6">
        <v>44927</v>
      </c>
      <c r="AD2" s="6">
        <v>44958</v>
      </c>
      <c r="AE2" s="6">
        <v>44986</v>
      </c>
      <c r="AF2" s="6">
        <v>45017</v>
      </c>
      <c r="AG2" s="6">
        <v>45047</v>
      </c>
      <c r="AH2" s="6">
        <v>45078</v>
      </c>
      <c r="AI2" s="6">
        <v>45108</v>
      </c>
      <c r="AJ2" s="6">
        <v>45139</v>
      </c>
      <c r="AK2" s="6">
        <v>45170</v>
      </c>
      <c r="AL2" s="6">
        <v>45200</v>
      </c>
      <c r="AM2" s="6">
        <v>45231</v>
      </c>
      <c r="AN2" s="6">
        <v>45261</v>
      </c>
      <c r="AO2" s="6">
        <v>45292</v>
      </c>
      <c r="AP2" s="6">
        <v>45323</v>
      </c>
      <c r="AQ2" s="6">
        <v>45352</v>
      </c>
      <c r="AR2" s="6">
        <v>45383</v>
      </c>
      <c r="AS2" s="6">
        <v>45413</v>
      </c>
      <c r="AT2" s="6">
        <v>45444</v>
      </c>
      <c r="AU2" s="6">
        <v>45474</v>
      </c>
      <c r="AV2" s="6">
        <v>45505</v>
      </c>
      <c r="AW2" s="6">
        <v>45536</v>
      </c>
      <c r="AX2" s="6">
        <v>45566</v>
      </c>
      <c r="AY2" s="6">
        <v>45597</v>
      </c>
      <c r="AZ2" s="6">
        <v>45627</v>
      </c>
      <c r="BA2" s="6">
        <v>45658</v>
      </c>
      <c r="BB2" s="6">
        <v>45689</v>
      </c>
      <c r="BC2" s="6">
        <v>45717</v>
      </c>
      <c r="BD2" s="6">
        <v>45748</v>
      </c>
      <c r="BE2" s="6">
        <v>45778</v>
      </c>
      <c r="BF2" s="6">
        <v>45809</v>
      </c>
      <c r="BG2" s="6">
        <v>45839</v>
      </c>
      <c r="BH2" s="6">
        <v>45870</v>
      </c>
      <c r="BI2" s="6">
        <v>45901</v>
      </c>
      <c r="BJ2" s="6">
        <v>45931</v>
      </c>
      <c r="BK2" s="6">
        <v>45962</v>
      </c>
      <c r="BL2" s="6">
        <v>45992</v>
      </c>
      <c r="BM2" s="6">
        <v>46023</v>
      </c>
      <c r="BN2" s="6">
        <v>46054</v>
      </c>
      <c r="BO2" s="6">
        <v>46082</v>
      </c>
      <c r="BP2" s="6">
        <v>46113</v>
      </c>
      <c r="BQ2" s="6">
        <v>46143</v>
      </c>
      <c r="BR2" s="6">
        <v>46174</v>
      </c>
    </row>
    <row r="3" spans="2:70" x14ac:dyDescent="0.25">
      <c r="B3" t="s">
        <v>8</v>
      </c>
      <c r="C3" s="1"/>
      <c r="E3" s="1"/>
      <c r="F3" s="1"/>
      <c r="G3" s="1"/>
      <c r="H3" s="1"/>
      <c r="I3" s="1"/>
      <c r="J3" s="1"/>
      <c r="K3" s="1"/>
      <c r="L3" s="1"/>
      <c r="Q3" s="1"/>
      <c r="R3" s="1"/>
    </row>
    <row r="4" spans="2:70" x14ac:dyDescent="0.25">
      <c r="B4" t="s">
        <v>9</v>
      </c>
      <c r="C4" s="1">
        <v>95.332283501580619</v>
      </c>
      <c r="D4" s="1">
        <v>95.863907724489678</v>
      </c>
      <c r="E4" s="1">
        <v>95.509487848243992</v>
      </c>
      <c r="F4" s="1">
        <v>97.560492637467235</v>
      </c>
      <c r="G4" s="1">
        <v>99.493524731764069</v>
      </c>
      <c r="H4" s="1">
        <v>98.901819186067016</v>
      </c>
      <c r="I4" s="1">
        <v>101.90291798385296</v>
      </c>
      <c r="J4" s="1">
        <v>104.61659595971466</v>
      </c>
      <c r="K4" s="1">
        <v>103.20846015535943</v>
      </c>
      <c r="L4" s="1">
        <v>101.44356762600918</v>
      </c>
      <c r="M4" s="1">
        <v>100.68783566215788</v>
      </c>
      <c r="N4" s="1">
        <v>100.7900767395673</v>
      </c>
      <c r="O4" s="1">
        <v>99.752623600061114</v>
      </c>
      <c r="P4" s="1">
        <v>100</v>
      </c>
      <c r="Q4" s="1">
        <v>100.54878192095707</v>
      </c>
      <c r="R4" s="1">
        <v>100.52939137179321</v>
      </c>
      <c r="S4" s="1">
        <v>99.850869049157978</v>
      </c>
      <c r="T4" s="1">
        <v>100.82638994981961</v>
      </c>
      <c r="U4" s="1">
        <v>103.52861994827532</v>
      </c>
      <c r="V4" s="1">
        <v>103.37342031432331</v>
      </c>
      <c r="W4" s="1">
        <v>101.67719436381371</v>
      </c>
      <c r="X4" s="1">
        <v>99.82198888275181</v>
      </c>
      <c r="Y4" s="1">
        <v>98.455881331685163</v>
      </c>
      <c r="Z4" s="1">
        <v>98.116443185690954</v>
      </c>
      <c r="AA4" s="1">
        <v>97.588814591094447</v>
      </c>
      <c r="AB4" s="1">
        <v>98.772003873178235</v>
      </c>
      <c r="AC4" s="1">
        <v>98.623447287085895</v>
      </c>
      <c r="AD4" s="1">
        <v>97.842342455751648</v>
      </c>
      <c r="AE4" s="1">
        <v>100.94402594808034</v>
      </c>
      <c r="AF4" s="1">
        <v>102.649550688204</v>
      </c>
      <c r="AG4" s="1">
        <v>102.59095930335044</v>
      </c>
      <c r="AH4" s="1">
        <v>102.24134182600214</v>
      </c>
      <c r="AI4" s="1">
        <v>101.58011580663212</v>
      </c>
      <c r="AJ4" s="1">
        <v>99.573584196114837</v>
      </c>
      <c r="AK4" s="1">
        <v>99.179074659490212</v>
      </c>
      <c r="AL4" s="1">
        <v>99.961042623952622</v>
      </c>
      <c r="AM4" s="1">
        <v>99.608428425369894</v>
      </c>
      <c r="AN4" s="1">
        <v>99.788202319814786</v>
      </c>
      <c r="AO4" s="1">
        <v>99.944240512089308</v>
      </c>
      <c r="AP4" s="1">
        <v>99.913471665678003</v>
      </c>
      <c r="AQ4" s="1">
        <v>101.07849646856968</v>
      </c>
      <c r="AR4" s="1">
        <v>100.98092675073156</v>
      </c>
      <c r="AS4" s="1">
        <v>100.49084531042506</v>
      </c>
      <c r="AT4" s="1">
        <v>101.30459077870634</v>
      </c>
      <c r="AU4" s="1">
        <v>100.96857996405284</v>
      </c>
      <c r="AV4" s="1">
        <v>100.02188781685921</v>
      </c>
      <c r="AW4" s="1">
        <v>97.821653394761398</v>
      </c>
      <c r="AX4" s="1">
        <v>98.651387305653813</v>
      </c>
      <c r="AY4" s="1">
        <v>98.739114850810296</v>
      </c>
      <c r="AZ4" s="1">
        <v>98.944684051567108</v>
      </c>
      <c r="BA4" s="1">
        <v>99.694833887628832</v>
      </c>
      <c r="BB4" s="1">
        <v>100.26053846967436</v>
      </c>
      <c r="BC4" s="1">
        <v>100.873955554511</v>
      </c>
      <c r="BD4" s="1">
        <v>101.30278048723162</v>
      </c>
      <c r="BE4" s="1">
        <v>100.90492167393323</v>
      </c>
      <c r="BF4" s="1">
        <v>100.69685520548106</v>
      </c>
      <c r="BG4" s="1">
        <v>98.420169696684809</v>
      </c>
      <c r="BH4" s="1">
        <v>97.619695375022346</v>
      </c>
      <c r="BI4" s="1">
        <v>97.925328757947184</v>
      </c>
      <c r="BJ4" s="1">
        <v>96.785605161411638</v>
      </c>
      <c r="BK4" s="1">
        <v>97.225241794272151</v>
      </c>
      <c r="BL4" s="1">
        <v>97.242045028403169</v>
      </c>
      <c r="BM4" s="1">
        <v>98.036119304760675</v>
      </c>
      <c r="BN4" s="1">
        <v>97.074171788513738</v>
      </c>
      <c r="BO4" s="1">
        <v>97.610937444913219</v>
      </c>
      <c r="BP4" s="1">
        <v>100.09131185878979</v>
      </c>
      <c r="BQ4" s="1">
        <v>101.03842266696438</v>
      </c>
      <c r="BR4" s="1">
        <v>100.72150470661512</v>
      </c>
    </row>
    <row r="5" spans="2:70" x14ac:dyDescent="0.25">
      <c r="B5" t="s">
        <v>10</v>
      </c>
      <c r="C5" s="1">
        <v>95.74086587615902</v>
      </c>
      <c r="D5" s="1">
        <v>97.522269751918486</v>
      </c>
      <c r="E5" s="1">
        <v>98.583327654460192</v>
      </c>
      <c r="F5" s="1">
        <v>100.14166852737593</v>
      </c>
      <c r="G5" s="1">
        <v>101.65433701949631</v>
      </c>
      <c r="H5" s="1">
        <v>101.64528809655319</v>
      </c>
      <c r="I5" s="1">
        <v>102.46101324433268</v>
      </c>
      <c r="J5" s="1">
        <v>103.97691349464704</v>
      </c>
      <c r="K5" s="1">
        <v>102.74634811324081</v>
      </c>
      <c r="L5" s="1">
        <v>101.63477019261279</v>
      </c>
      <c r="M5" s="1">
        <v>102.05912942310178</v>
      </c>
      <c r="N5" s="1">
        <v>101.35930687600626</v>
      </c>
      <c r="O5" s="1">
        <v>100</v>
      </c>
      <c r="P5" s="1">
        <v>101.23063410879658</v>
      </c>
      <c r="Q5" s="1">
        <v>100.70490522134605</v>
      </c>
      <c r="R5" s="1">
        <v>101.48613869530983</v>
      </c>
      <c r="S5" s="1">
        <v>102.51392593985405</v>
      </c>
      <c r="T5" s="1">
        <v>103.19964626937586</v>
      </c>
      <c r="U5" s="1">
        <v>102.73816720157043</v>
      </c>
      <c r="V5" s="1">
        <v>101.73203689450555</v>
      </c>
      <c r="W5" s="1">
        <v>100.25762988729977</v>
      </c>
      <c r="X5" s="1">
        <v>100.55686131644201</v>
      </c>
      <c r="Y5" s="1">
        <v>99.373706579258041</v>
      </c>
      <c r="Z5" s="1">
        <v>99.093932520888913</v>
      </c>
      <c r="AA5" s="1">
        <v>98.334910039603727</v>
      </c>
      <c r="AB5" s="1">
        <v>98.781966134518456</v>
      </c>
      <c r="AC5" s="1">
        <v>99.732616078878408</v>
      </c>
      <c r="AD5" s="1">
        <v>99.554998867040965</v>
      </c>
      <c r="AE5" s="1">
        <v>101.29481861022646</v>
      </c>
      <c r="AF5" s="1">
        <v>101.50564591174877</v>
      </c>
      <c r="AG5" s="1">
        <v>101.70816048323599</v>
      </c>
      <c r="AH5" s="1">
        <v>100.88735266120598</v>
      </c>
      <c r="AI5" s="1">
        <v>100.66631389436294</v>
      </c>
      <c r="AJ5" s="1">
        <v>99.895437932614897</v>
      </c>
      <c r="AK5" s="1">
        <v>100.5899133888804</v>
      </c>
      <c r="AL5" s="1">
        <v>98.904022657562905</v>
      </c>
      <c r="AM5" s="1">
        <v>98.511217138895091</v>
      </c>
      <c r="AN5" s="1">
        <v>99.499224378033446</v>
      </c>
      <c r="AO5" s="1">
        <v>98.662712738525016</v>
      </c>
      <c r="AP5" s="1">
        <v>100.89515513964383</v>
      </c>
      <c r="AQ5" s="1">
        <v>101.25606689151869</v>
      </c>
      <c r="AR5" s="1">
        <v>100.9411467453257</v>
      </c>
      <c r="AS5" s="1">
        <v>99.925933978118053</v>
      </c>
      <c r="AT5" s="1">
        <v>100.87425960189243</v>
      </c>
      <c r="AU5" s="1">
        <v>101.24928688419</v>
      </c>
      <c r="AV5" s="1">
        <v>99.293684556896565</v>
      </c>
      <c r="AW5" s="1">
        <v>99.039888529234602</v>
      </c>
      <c r="AX5" s="1">
        <v>99.295094778653947</v>
      </c>
      <c r="AY5" s="1">
        <v>99.022980738721159</v>
      </c>
      <c r="AZ5" s="1">
        <v>100.35813756713243</v>
      </c>
      <c r="BA5" s="1">
        <v>99.082650746829941</v>
      </c>
      <c r="BB5" s="1">
        <v>100.58300917819327</v>
      </c>
      <c r="BC5" s="1">
        <v>101.37587698165537</v>
      </c>
      <c r="BD5" s="1">
        <v>100.42726781286358</v>
      </c>
      <c r="BE5" s="1">
        <v>101.10217644224554</v>
      </c>
      <c r="BF5" s="1">
        <v>100.38543123406156</v>
      </c>
      <c r="BG5" s="1">
        <v>98.398516916785169</v>
      </c>
      <c r="BH5" s="1">
        <v>99.606178551806764</v>
      </c>
      <c r="BI5" s="1">
        <v>99.614568765938444</v>
      </c>
      <c r="BJ5" s="1">
        <v>100.3870177335386</v>
      </c>
      <c r="BK5" s="1">
        <v>99.996944519525698</v>
      </c>
      <c r="BL5" s="1">
        <v>98.841685301184739</v>
      </c>
      <c r="BM5" s="1">
        <v>99.513326595607154</v>
      </c>
      <c r="BN5" s="1">
        <v>99.440083203083688</v>
      </c>
      <c r="BO5" s="1">
        <v>99.639747100231517</v>
      </c>
      <c r="BP5" s="1">
        <v>101.27131491427026</v>
      </c>
      <c r="BQ5" s="1">
        <v>100.61159554839999</v>
      </c>
      <c r="BR5" s="1">
        <v>99.076128471202097</v>
      </c>
    </row>
    <row r="6" spans="2:70" x14ac:dyDescent="0.25">
      <c r="B6" t="s">
        <v>11</v>
      </c>
      <c r="C6" s="1">
        <v>95.53657468886982</v>
      </c>
      <c r="D6" s="1">
        <v>96.693088738204082</v>
      </c>
      <c r="E6" s="1">
        <v>97.046407751352092</v>
      </c>
      <c r="F6" s="1">
        <v>98.851080582421588</v>
      </c>
      <c r="G6" s="1">
        <v>100.5739308756302</v>
      </c>
      <c r="H6" s="1">
        <v>100.2735536413101</v>
      </c>
      <c r="I6" s="1">
        <v>102.18196561409282</v>
      </c>
      <c r="J6" s="1">
        <v>104.29675472718085</v>
      </c>
      <c r="K6" s="1">
        <v>102.97740413430012</v>
      </c>
      <c r="L6" s="1">
        <v>101.53916890931099</v>
      </c>
      <c r="M6" s="1">
        <v>101.37348254262983</v>
      </c>
      <c r="N6" s="1">
        <v>101.07469180778678</v>
      </c>
      <c r="O6" s="1">
        <v>99.87631180003055</v>
      </c>
      <c r="P6" s="1">
        <v>100.61531705439829</v>
      </c>
      <c r="Q6" s="1">
        <v>100.62684357115157</v>
      </c>
      <c r="R6" s="1">
        <v>101.00776503355152</v>
      </c>
      <c r="S6" s="1">
        <v>101.18239749450601</v>
      </c>
      <c r="T6" s="1">
        <v>102.01301810959774</v>
      </c>
      <c r="U6" s="1">
        <v>103.13339357492288</v>
      </c>
      <c r="V6" s="1">
        <v>102.55272860441443</v>
      </c>
      <c r="W6" s="1">
        <v>100.96741212555673</v>
      </c>
      <c r="X6" s="1">
        <v>100.18942509959692</v>
      </c>
      <c r="Y6" s="1">
        <v>98.914793955471595</v>
      </c>
      <c r="Z6" s="1">
        <v>98.605187853289934</v>
      </c>
      <c r="AA6" s="1">
        <v>97.961862315349094</v>
      </c>
      <c r="AB6" s="1">
        <v>98.776985003848353</v>
      </c>
      <c r="AC6" s="1">
        <v>99.178031682982152</v>
      </c>
      <c r="AD6" s="1">
        <v>98.698670661396307</v>
      </c>
      <c r="AE6" s="1">
        <v>101.1194222791534</v>
      </c>
      <c r="AF6" s="1">
        <v>102.07759829997639</v>
      </c>
      <c r="AG6" s="1">
        <v>102.14955989329322</v>
      </c>
      <c r="AH6" s="1">
        <v>101.56434724360406</v>
      </c>
      <c r="AI6" s="1">
        <v>101.12321485049753</v>
      </c>
      <c r="AJ6" s="1">
        <v>99.734511064364867</v>
      </c>
      <c r="AK6" s="1">
        <v>99.884494024185301</v>
      </c>
      <c r="AL6" s="1">
        <v>99.432532640757756</v>
      </c>
      <c r="AM6" s="1">
        <v>99.0598227821325</v>
      </c>
      <c r="AN6" s="1">
        <v>99.643713348924109</v>
      </c>
      <c r="AO6" s="1">
        <v>99.303476625307155</v>
      </c>
      <c r="AP6" s="1">
        <v>100.40431340266092</v>
      </c>
      <c r="AQ6" s="1">
        <v>101.16728168004418</v>
      </c>
      <c r="AR6" s="1">
        <v>100.96103674802862</v>
      </c>
      <c r="AS6" s="1">
        <v>100.20838964427156</v>
      </c>
      <c r="AT6" s="1">
        <v>101.08942519029938</v>
      </c>
      <c r="AU6" s="1">
        <v>101.10893342412142</v>
      </c>
      <c r="AV6" s="1">
        <v>99.657786186877885</v>
      </c>
      <c r="AW6" s="1">
        <v>98.430770961998007</v>
      </c>
      <c r="AX6" s="1">
        <v>98.973241042153887</v>
      </c>
      <c r="AY6" s="1">
        <v>98.88104779476572</v>
      </c>
      <c r="AZ6" s="1">
        <v>99.65141080934977</v>
      </c>
      <c r="BA6" s="1">
        <v>99.388742317229386</v>
      </c>
      <c r="BB6" s="1">
        <v>100.42177382393382</v>
      </c>
      <c r="BC6" s="1">
        <v>101.12491626808315</v>
      </c>
      <c r="BD6" s="1">
        <v>100.86502415004759</v>
      </c>
      <c r="BE6" s="1">
        <v>101.00354905808939</v>
      </c>
      <c r="BF6" s="1">
        <v>100.5411432197713</v>
      </c>
      <c r="BG6" s="1">
        <v>98.409343306734996</v>
      </c>
      <c r="BH6" s="1">
        <v>98.612936963414555</v>
      </c>
      <c r="BI6" s="1">
        <v>98.769948761942814</v>
      </c>
      <c r="BJ6" s="1">
        <v>98.586311447475111</v>
      </c>
      <c r="BK6" s="1">
        <v>98.611093156898932</v>
      </c>
      <c r="BL6" s="1">
        <v>98.041865164793961</v>
      </c>
      <c r="BM6" s="1">
        <v>98.774722950183914</v>
      </c>
      <c r="BN6" s="1">
        <v>98.257127495798713</v>
      </c>
      <c r="BO6" s="1">
        <v>98.625342272572368</v>
      </c>
      <c r="BP6" s="1">
        <v>100.68131338653004</v>
      </c>
      <c r="BQ6" s="1">
        <v>100.82500910768218</v>
      </c>
      <c r="BR6" s="1">
        <v>99.898816588908602</v>
      </c>
    </row>
    <row r="7" spans="2:70" x14ac:dyDescent="0.25">
      <c r="C7" s="1"/>
      <c r="D7" s="1"/>
      <c r="L7" s="1"/>
      <c r="O7" s="1"/>
      <c r="P7" s="1"/>
      <c r="Q7" s="1"/>
      <c r="R7" s="1"/>
      <c r="S7" s="1"/>
      <c r="Y7" s="1"/>
    </row>
    <row r="8" spans="2:70" x14ac:dyDescent="0.25">
      <c r="C8" s="1"/>
    </row>
    <row r="9" spans="2:70" x14ac:dyDescent="0.25">
      <c r="B9" s="3" t="s">
        <v>0</v>
      </c>
    </row>
    <row r="10" spans="2:70" x14ac:dyDescent="0.25">
      <c r="R10" s="4"/>
    </row>
    <row r="11" spans="2:70" x14ac:dyDescent="0.25">
      <c r="B11" s="2" t="s">
        <v>1</v>
      </c>
      <c r="L11" s="4"/>
      <c r="P11" s="4"/>
      <c r="Q11" s="4"/>
      <c r="R11" s="4"/>
      <c r="S11" s="4"/>
      <c r="Y11" s="4"/>
    </row>
    <row r="12" spans="2:70" x14ac:dyDescent="0.25">
      <c r="B12" t="s">
        <v>2</v>
      </c>
      <c r="C12" s="5">
        <f>0/16</f>
        <v>0</v>
      </c>
      <c r="D12" s="4">
        <f>0/16</f>
        <v>0</v>
      </c>
      <c r="E12" s="4">
        <f>0/15</f>
        <v>0</v>
      </c>
      <c r="F12" s="4">
        <f>0/16</f>
        <v>0</v>
      </c>
      <c r="G12" s="4">
        <f>0/16</f>
        <v>0</v>
      </c>
      <c r="H12" s="4">
        <f>0/16</f>
        <v>0</v>
      </c>
      <c r="I12" s="4">
        <f>1/16</f>
        <v>6.25E-2</v>
      </c>
      <c r="J12" s="4">
        <f>1/16</f>
        <v>6.25E-2</v>
      </c>
      <c r="K12" s="4">
        <f>0/16</f>
        <v>0</v>
      </c>
      <c r="L12" s="4">
        <f>0/16</f>
        <v>0</v>
      </c>
      <c r="M12" s="4">
        <f>0/16</f>
        <v>0</v>
      </c>
      <c r="N12" s="4">
        <f>0/16</f>
        <v>0</v>
      </c>
      <c r="O12" s="4">
        <f>0/16</f>
        <v>0</v>
      </c>
      <c r="P12" s="4">
        <f>0/15</f>
        <v>0</v>
      </c>
      <c r="Q12" s="4">
        <f>0/16</f>
        <v>0</v>
      </c>
      <c r="R12" s="4">
        <f>0/16</f>
        <v>0</v>
      </c>
      <c r="S12" s="4">
        <f>0/16</f>
        <v>0</v>
      </c>
      <c r="T12" s="4">
        <f>0/16</f>
        <v>0</v>
      </c>
      <c r="U12" s="4">
        <f>0/14</f>
        <v>0</v>
      </c>
      <c r="V12" s="4">
        <f>0/15</f>
        <v>0</v>
      </c>
      <c r="W12" s="4">
        <f>1/16</f>
        <v>6.25E-2</v>
      </c>
      <c r="X12" s="4">
        <f>0/16</f>
        <v>0</v>
      </c>
      <c r="Y12" s="4">
        <f>0/15</f>
        <v>0</v>
      </c>
      <c r="Z12" s="4">
        <f>0/16</f>
        <v>0</v>
      </c>
      <c r="AA12" s="4">
        <f>0/16</f>
        <v>0</v>
      </c>
      <c r="AB12" s="4">
        <f>0/15</f>
        <v>0</v>
      </c>
      <c r="AC12" s="4">
        <f>0/16</f>
        <v>0</v>
      </c>
      <c r="AD12" s="4">
        <f>0/15</f>
        <v>0</v>
      </c>
      <c r="AE12" s="4">
        <f>0/16</f>
        <v>0</v>
      </c>
      <c r="AF12" s="4">
        <f>1/15</f>
        <v>6.6666666666666666E-2</v>
      </c>
      <c r="AG12" s="4">
        <f>0/16</f>
        <v>0</v>
      </c>
      <c r="AH12" s="4">
        <f>1/16</f>
        <v>6.25E-2</v>
      </c>
      <c r="AI12" s="4">
        <f>0/15</f>
        <v>0</v>
      </c>
      <c r="AJ12" s="4">
        <f t="shared" ref="AJ12:AN12" si="0">0/16</f>
        <v>0</v>
      </c>
      <c r="AK12" s="4">
        <f t="shared" si="0"/>
        <v>0</v>
      </c>
      <c r="AL12" s="4">
        <f t="shared" si="0"/>
        <v>0</v>
      </c>
      <c r="AM12" s="4">
        <f t="shared" si="0"/>
        <v>0</v>
      </c>
      <c r="AN12" s="4">
        <f t="shared" si="0"/>
        <v>0</v>
      </c>
      <c r="AO12" s="4">
        <f>0/15</f>
        <v>0</v>
      </c>
      <c r="AP12" s="4">
        <f>0/15</f>
        <v>0</v>
      </c>
      <c r="AQ12" s="4">
        <f>0/16</f>
        <v>0</v>
      </c>
      <c r="AR12" s="4">
        <f>0/16</f>
        <v>0</v>
      </c>
      <c r="AS12" s="4">
        <f>0/16</f>
        <v>0</v>
      </c>
      <c r="AT12" s="4">
        <f>1/15</f>
        <v>6.6666666666666666E-2</v>
      </c>
      <c r="AU12" s="4">
        <f>0/15</f>
        <v>0</v>
      </c>
      <c r="AV12" s="4">
        <f>0/16</f>
        <v>0</v>
      </c>
      <c r="AW12" s="4">
        <f>0/15</f>
        <v>0</v>
      </c>
      <c r="AX12" s="4">
        <f>0/16</f>
        <v>0</v>
      </c>
      <c r="AY12" s="4">
        <f>0/16</f>
        <v>0</v>
      </c>
      <c r="AZ12" s="4">
        <f>1/16</f>
        <v>6.25E-2</v>
      </c>
      <c r="BA12" s="4">
        <f>0/16</f>
        <v>0</v>
      </c>
      <c r="BB12" s="4">
        <f>0/16</f>
        <v>0</v>
      </c>
      <c r="BC12" s="4">
        <f>0/16</f>
        <v>0</v>
      </c>
      <c r="BD12" s="4">
        <f>1/16</f>
        <v>6.25E-2</v>
      </c>
      <c r="BE12" s="4">
        <f>1/16</f>
        <v>6.25E-2</v>
      </c>
      <c r="BF12" s="4">
        <f>0/16</f>
        <v>0</v>
      </c>
      <c r="BG12" s="4">
        <f>0/16</f>
        <v>0</v>
      </c>
      <c r="BH12" s="4">
        <f>0/15</f>
        <v>0</v>
      </c>
      <c r="BI12" s="4">
        <f t="shared" ref="BI12:BK13" si="1">0/16</f>
        <v>0</v>
      </c>
      <c r="BJ12" s="4">
        <f t="shared" si="1"/>
        <v>0</v>
      </c>
      <c r="BK12" s="4">
        <f t="shared" si="1"/>
        <v>0</v>
      </c>
      <c r="BL12" s="4">
        <f>0/15</f>
        <v>0</v>
      </c>
      <c r="BM12" s="4">
        <f t="shared" ref="BM12:BR12" si="2">0/16</f>
        <v>0</v>
      </c>
      <c r="BN12" s="4">
        <f t="shared" si="2"/>
        <v>0</v>
      </c>
      <c r="BO12" s="4">
        <f t="shared" si="2"/>
        <v>0</v>
      </c>
      <c r="BP12" s="4">
        <f t="shared" si="2"/>
        <v>0</v>
      </c>
      <c r="BQ12" s="4">
        <f t="shared" si="2"/>
        <v>0</v>
      </c>
      <c r="BR12" s="4">
        <f t="shared" si="2"/>
        <v>0</v>
      </c>
    </row>
    <row r="13" spans="2:70" x14ac:dyDescent="0.25">
      <c r="B13" t="s">
        <v>3</v>
      </c>
      <c r="C13" s="5">
        <f>0/16</f>
        <v>0</v>
      </c>
      <c r="D13" s="4">
        <f>0/16</f>
        <v>0</v>
      </c>
      <c r="E13" s="4">
        <f>0/15</f>
        <v>0</v>
      </c>
      <c r="F13" s="4">
        <f>1/16</f>
        <v>6.25E-2</v>
      </c>
      <c r="G13" s="4">
        <f>2/16</f>
        <v>0.125</v>
      </c>
      <c r="H13" s="4">
        <f>0/16</f>
        <v>0</v>
      </c>
      <c r="I13" s="4">
        <f>6/16</f>
        <v>0.375</v>
      </c>
      <c r="J13" s="4">
        <f>13/16</f>
        <v>0.8125</v>
      </c>
      <c r="K13" s="4">
        <f>9/16</f>
        <v>0.5625</v>
      </c>
      <c r="L13" s="4">
        <f>6/16</f>
        <v>0.375</v>
      </c>
      <c r="M13" s="4">
        <f>4/16</f>
        <v>0.25</v>
      </c>
      <c r="N13" s="4">
        <f>3/16</f>
        <v>0.1875</v>
      </c>
      <c r="O13" s="4">
        <f>2/16</f>
        <v>0.125</v>
      </c>
      <c r="P13" s="4">
        <f>0/15</f>
        <v>0</v>
      </c>
      <c r="Q13" s="4">
        <f>3/16</f>
        <v>0.1875</v>
      </c>
      <c r="R13" s="4">
        <f>5/16</f>
        <v>0.3125</v>
      </c>
      <c r="S13" s="4">
        <f>6/16</f>
        <v>0.375</v>
      </c>
      <c r="T13" s="4">
        <f>6/16</f>
        <v>0.375</v>
      </c>
      <c r="U13" s="4">
        <f>10/14</f>
        <v>0.7142857142857143</v>
      </c>
      <c r="V13" s="4">
        <f>10/15</f>
        <v>0.66666666666666663</v>
      </c>
      <c r="W13" s="4">
        <f>3/16</f>
        <v>0.1875</v>
      </c>
      <c r="X13" s="4">
        <f>2/16</f>
        <v>0.125</v>
      </c>
      <c r="Y13" s="4">
        <f>1/15</f>
        <v>6.6666666666666666E-2</v>
      </c>
      <c r="Z13" s="4">
        <f>1/16</f>
        <v>6.25E-2</v>
      </c>
      <c r="AA13" s="4">
        <f>1/16</f>
        <v>6.25E-2</v>
      </c>
      <c r="AB13" s="4">
        <f>1/15</f>
        <v>6.6666666666666666E-2</v>
      </c>
      <c r="AC13" s="4">
        <f>1/16</f>
        <v>6.25E-2</v>
      </c>
      <c r="AD13" s="4">
        <f>0/15</f>
        <v>0</v>
      </c>
      <c r="AE13" s="4">
        <f>4/16</f>
        <v>0.25</v>
      </c>
      <c r="AF13" s="4">
        <f>5/15</f>
        <v>0.33333333333333331</v>
      </c>
      <c r="AG13" s="4">
        <f>7/16</f>
        <v>0.4375</v>
      </c>
      <c r="AH13" s="4">
        <f>6/16</f>
        <v>0.375</v>
      </c>
      <c r="AI13" s="4">
        <f>5/15</f>
        <v>0.33333333333333331</v>
      </c>
      <c r="AJ13" s="4">
        <f>1/16</f>
        <v>6.25E-2</v>
      </c>
      <c r="AK13" s="4">
        <f>1/16</f>
        <v>6.25E-2</v>
      </c>
      <c r="AL13" s="4">
        <f>2/16</f>
        <v>0.125</v>
      </c>
      <c r="AM13" s="4">
        <f>2/16</f>
        <v>0.125</v>
      </c>
      <c r="AN13" s="4">
        <f>2/16</f>
        <v>0.125</v>
      </c>
      <c r="AO13" s="4">
        <f>2/15</f>
        <v>0.13333333333333333</v>
      </c>
      <c r="AP13" s="4">
        <f>2/15</f>
        <v>0.13333333333333333</v>
      </c>
      <c r="AQ13" s="4">
        <f>5/16</f>
        <v>0.3125</v>
      </c>
      <c r="AR13" s="4">
        <f>5/16</f>
        <v>0.3125</v>
      </c>
      <c r="AS13" s="4">
        <f>4/16</f>
        <v>0.25</v>
      </c>
      <c r="AT13" s="4">
        <f>2/15</f>
        <v>0.13333333333333333</v>
      </c>
      <c r="AU13" s="4">
        <f>4/15</f>
        <v>0.26666666666666666</v>
      </c>
      <c r="AV13" s="4">
        <f>2/16</f>
        <v>0.125</v>
      </c>
      <c r="AW13" s="4">
        <f>0/15</f>
        <v>0</v>
      </c>
      <c r="AX13" s="4">
        <f>0/16</f>
        <v>0</v>
      </c>
      <c r="AY13" s="4">
        <f>1/16</f>
        <v>6.25E-2</v>
      </c>
      <c r="AZ13" s="4">
        <f>0/16</f>
        <v>0</v>
      </c>
      <c r="BA13" s="4">
        <f>3/16</f>
        <v>0.1875</v>
      </c>
      <c r="BB13" s="4">
        <f>2/16</f>
        <v>0.125</v>
      </c>
      <c r="BC13" s="4">
        <f>2/16</f>
        <v>0.125</v>
      </c>
      <c r="BD13" s="4">
        <f>4/16</f>
        <v>0.25</v>
      </c>
      <c r="BE13" s="4">
        <f>4/16</f>
        <v>0.25</v>
      </c>
      <c r="BF13" s="4">
        <f>3/16</f>
        <v>0.1875</v>
      </c>
      <c r="BG13" s="4">
        <f>1/16</f>
        <v>6.25E-2</v>
      </c>
      <c r="BH13" s="4">
        <f>0/15</f>
        <v>0</v>
      </c>
      <c r="BI13" s="4">
        <f t="shared" si="1"/>
        <v>0</v>
      </c>
      <c r="BJ13" s="4">
        <f t="shared" si="1"/>
        <v>0</v>
      </c>
      <c r="BK13" s="4">
        <f>1/16</f>
        <v>6.25E-2</v>
      </c>
      <c r="BL13" s="4">
        <f>1/15</f>
        <v>6.6666666666666666E-2</v>
      </c>
      <c r="BM13" s="4">
        <f>0/16</f>
        <v>0</v>
      </c>
      <c r="BN13" s="4">
        <f>1/16</f>
        <v>6.25E-2</v>
      </c>
      <c r="BO13" s="4">
        <f>1/16</f>
        <v>6.25E-2</v>
      </c>
      <c r="BP13" s="4">
        <f>3/16</f>
        <v>0.1875</v>
      </c>
      <c r="BQ13" s="4">
        <f>5/16</f>
        <v>0.3125</v>
      </c>
      <c r="BR13" s="4">
        <f>5/16</f>
        <v>0.3125</v>
      </c>
    </row>
    <row r="14" spans="2:70" x14ac:dyDescent="0.25">
      <c r="B14" t="s">
        <v>4</v>
      </c>
      <c r="C14" s="5">
        <f>1/16</f>
        <v>6.25E-2</v>
      </c>
      <c r="D14" s="4">
        <f>4/16</f>
        <v>0.25</v>
      </c>
      <c r="E14" s="4">
        <f>1/15</f>
        <v>6.6666666666666666E-2</v>
      </c>
      <c r="F14" s="4">
        <f>8/16</f>
        <v>0.5</v>
      </c>
      <c r="G14" s="4">
        <f>11/16</f>
        <v>0.6875</v>
      </c>
      <c r="H14" s="4">
        <f>10/16</f>
        <v>0.625</v>
      </c>
      <c r="I14" s="4">
        <f>9/16</f>
        <v>0.5625</v>
      </c>
      <c r="J14" s="4">
        <f>2/16</f>
        <v>0.125</v>
      </c>
      <c r="K14" s="4">
        <f>7/16</f>
        <v>0.4375</v>
      </c>
      <c r="L14" s="4">
        <f>7/16</f>
        <v>0.4375</v>
      </c>
      <c r="M14" s="4">
        <f>11/16</f>
        <v>0.6875</v>
      </c>
      <c r="N14" s="4">
        <f>10/16</f>
        <v>0.625</v>
      </c>
      <c r="O14" s="4">
        <f>10/16</f>
        <v>0.625</v>
      </c>
      <c r="P14" s="4">
        <f>15/15</f>
        <v>1</v>
      </c>
      <c r="Q14" s="4">
        <f>10/16</f>
        <v>0.625</v>
      </c>
      <c r="R14" s="4">
        <f>8/16</f>
        <v>0.5</v>
      </c>
      <c r="S14" s="4">
        <f>7/16</f>
        <v>0.4375</v>
      </c>
      <c r="T14" s="4">
        <f>9/16</f>
        <v>0.5625</v>
      </c>
      <c r="U14" s="4">
        <f>4/14</f>
        <v>0.2857142857142857</v>
      </c>
      <c r="V14" s="4">
        <f>3/15</f>
        <v>0.2</v>
      </c>
      <c r="W14" s="4">
        <f>12/16</f>
        <v>0.75</v>
      </c>
      <c r="X14" s="4">
        <f>10/16</f>
        <v>0.625</v>
      </c>
      <c r="Y14" s="4">
        <f>7/15</f>
        <v>0.46666666666666667</v>
      </c>
      <c r="Z14" s="4">
        <f>8/16</f>
        <v>0.5</v>
      </c>
      <c r="AA14" s="4">
        <f>4/16</f>
        <v>0.25</v>
      </c>
      <c r="AB14" s="4">
        <f>6/15</f>
        <v>0.4</v>
      </c>
      <c r="AC14" s="4">
        <f>8/16</f>
        <v>0.5</v>
      </c>
      <c r="AD14" s="4">
        <f>8/15</f>
        <v>0.53333333333333333</v>
      </c>
      <c r="AE14" s="4">
        <f>11/16</f>
        <v>0.6875</v>
      </c>
      <c r="AF14" s="4">
        <f>9/15</f>
        <v>0.6</v>
      </c>
      <c r="AG14" s="4">
        <f>9/16</f>
        <v>0.5625</v>
      </c>
      <c r="AH14" s="4">
        <f>9/16</f>
        <v>0.5625</v>
      </c>
      <c r="AI14" s="4">
        <f>10/15</f>
        <v>0.66666666666666663</v>
      </c>
      <c r="AJ14" s="4">
        <f>13/16</f>
        <v>0.8125</v>
      </c>
      <c r="AK14" s="4">
        <f>11/16</f>
        <v>0.6875</v>
      </c>
      <c r="AL14" s="4">
        <f>12/16</f>
        <v>0.75</v>
      </c>
      <c r="AM14" s="4">
        <f>10/16</f>
        <v>0.625</v>
      </c>
      <c r="AN14" s="4">
        <f>9/16</f>
        <v>0.5625</v>
      </c>
      <c r="AO14" s="4">
        <f>9/15</f>
        <v>0.6</v>
      </c>
      <c r="AP14" s="4">
        <f>9/15</f>
        <v>0.6</v>
      </c>
      <c r="AQ14" s="4">
        <f>10/16</f>
        <v>0.625</v>
      </c>
      <c r="AR14" s="4">
        <f>11/16</f>
        <v>0.6875</v>
      </c>
      <c r="AS14" s="4">
        <f>11/16</f>
        <v>0.6875</v>
      </c>
      <c r="AT14" s="4">
        <f>12/15</f>
        <v>0.8</v>
      </c>
      <c r="AU14" s="4">
        <f>11/15</f>
        <v>0.73333333333333328</v>
      </c>
      <c r="AV14" s="4">
        <f>10/16</f>
        <v>0.625</v>
      </c>
      <c r="AW14" s="4">
        <f>8/15</f>
        <v>0.53333333333333333</v>
      </c>
      <c r="AX14" s="4">
        <f>12/16</f>
        <v>0.75</v>
      </c>
      <c r="AY14" s="4">
        <f>11/16</f>
        <v>0.6875</v>
      </c>
      <c r="AZ14" s="4">
        <f>11/16</f>
        <v>0.6875</v>
      </c>
      <c r="BA14" s="4">
        <f>9/16</f>
        <v>0.5625</v>
      </c>
      <c r="BB14" s="4">
        <f>12/16</f>
        <v>0.75</v>
      </c>
      <c r="BC14" s="4">
        <f>13/16</f>
        <v>0.8125</v>
      </c>
      <c r="BD14" s="4">
        <f>11/16</f>
        <v>0.6875</v>
      </c>
      <c r="BE14" s="4">
        <f>10/16</f>
        <v>0.625</v>
      </c>
      <c r="BF14" s="4">
        <f>13/16</f>
        <v>0.8125</v>
      </c>
      <c r="BG14" s="4">
        <f>10/16</f>
        <v>0.625</v>
      </c>
      <c r="BH14" s="4">
        <f>7/15</f>
        <v>0.46666666666666667</v>
      </c>
      <c r="BI14" s="4">
        <f>8/16</f>
        <v>0.5</v>
      </c>
      <c r="BJ14" s="4">
        <f>5/16</f>
        <v>0.3125</v>
      </c>
      <c r="BK14" s="4">
        <f>6/16</f>
        <v>0.375</v>
      </c>
      <c r="BL14" s="4">
        <f>6/15</f>
        <v>0.4</v>
      </c>
      <c r="BM14" s="4">
        <f>10/16</f>
        <v>0.625</v>
      </c>
      <c r="BN14" s="4">
        <f>7/16</f>
        <v>0.4375</v>
      </c>
      <c r="BO14" s="4">
        <f>6/16</f>
        <v>0.375</v>
      </c>
      <c r="BP14" s="4">
        <f>10/16</f>
        <v>0.625</v>
      </c>
      <c r="BQ14" s="4">
        <f>9/16</f>
        <v>0.5625</v>
      </c>
      <c r="BR14" s="4">
        <f>9/16</f>
        <v>0.5625</v>
      </c>
    </row>
    <row r="15" spans="2:70" x14ac:dyDescent="0.25">
      <c r="B15" t="s">
        <v>5</v>
      </c>
      <c r="C15" s="5">
        <f>15/16</f>
        <v>0.9375</v>
      </c>
      <c r="D15" s="4">
        <f>12/16</f>
        <v>0.75</v>
      </c>
      <c r="E15" s="4">
        <f>14/15</f>
        <v>0.93333333333333335</v>
      </c>
      <c r="F15" s="4">
        <f>7/16</f>
        <v>0.4375</v>
      </c>
      <c r="G15" s="4">
        <f>3/16</f>
        <v>0.1875</v>
      </c>
      <c r="H15" s="4">
        <f>6/16</f>
        <v>0.375</v>
      </c>
      <c r="I15" s="4">
        <f t="shared" ref="I15:K16" si="3">0/16</f>
        <v>0</v>
      </c>
      <c r="J15" s="4">
        <f t="shared" si="3"/>
        <v>0</v>
      </c>
      <c r="K15" s="4">
        <f t="shared" si="3"/>
        <v>0</v>
      </c>
      <c r="L15" s="4">
        <f>3/16</f>
        <v>0.1875</v>
      </c>
      <c r="M15" s="4">
        <f>1/16</f>
        <v>6.25E-2</v>
      </c>
      <c r="N15" s="4">
        <f>3/16</f>
        <v>0.1875</v>
      </c>
      <c r="O15" s="4">
        <f>4/16</f>
        <v>0.25</v>
      </c>
      <c r="P15" s="4">
        <f>0/15</f>
        <v>0</v>
      </c>
      <c r="Q15" s="4">
        <f>3/16</f>
        <v>0.1875</v>
      </c>
      <c r="R15" s="4">
        <f>3/16</f>
        <v>0.1875</v>
      </c>
      <c r="S15" s="4">
        <f>3/16</f>
        <v>0.1875</v>
      </c>
      <c r="T15" s="4">
        <f>1/16</f>
        <v>6.25E-2</v>
      </c>
      <c r="U15" s="4">
        <f>0/14</f>
        <v>0</v>
      </c>
      <c r="V15" s="4">
        <f>2/15</f>
        <v>0.13333333333333333</v>
      </c>
      <c r="W15" s="4">
        <f>0/16</f>
        <v>0</v>
      </c>
      <c r="X15" s="4">
        <f>4/16</f>
        <v>0.25</v>
      </c>
      <c r="Y15" s="4">
        <f>7/15</f>
        <v>0.46666666666666667</v>
      </c>
      <c r="Z15" s="4">
        <f>7/16</f>
        <v>0.4375</v>
      </c>
      <c r="AA15" s="4">
        <f>11/16</f>
        <v>0.6875</v>
      </c>
      <c r="AB15" s="4">
        <f>8/15</f>
        <v>0.53333333333333333</v>
      </c>
      <c r="AC15" s="4">
        <f>7/16</f>
        <v>0.4375</v>
      </c>
      <c r="AD15" s="4">
        <f>7/15</f>
        <v>0.46666666666666667</v>
      </c>
      <c r="AE15" s="4">
        <f>1/16</f>
        <v>6.25E-2</v>
      </c>
      <c r="AF15" s="4">
        <f>0/15</f>
        <v>0</v>
      </c>
      <c r="AG15" s="4">
        <f t="shared" ref="AG15:AH16" si="4">0/16</f>
        <v>0</v>
      </c>
      <c r="AH15" s="4">
        <f t="shared" si="4"/>
        <v>0</v>
      </c>
      <c r="AI15" s="4">
        <f>0/15</f>
        <v>0</v>
      </c>
      <c r="AJ15" s="4">
        <f>2/16</f>
        <v>0.125</v>
      </c>
      <c r="AK15" s="4">
        <f>4/16</f>
        <v>0.25</v>
      </c>
      <c r="AL15" s="4">
        <f>2/16</f>
        <v>0.125</v>
      </c>
      <c r="AM15" s="4">
        <f>4/16</f>
        <v>0.25</v>
      </c>
      <c r="AN15" s="4">
        <f>5/16</f>
        <v>0.3125</v>
      </c>
      <c r="AO15" s="4">
        <f>4/15</f>
        <v>0.26666666666666666</v>
      </c>
      <c r="AP15" s="4">
        <f>4/15</f>
        <v>0.26666666666666666</v>
      </c>
      <c r="AQ15" s="4">
        <f>1/16</f>
        <v>6.25E-2</v>
      </c>
      <c r="AR15" s="4">
        <f>0/16</f>
        <v>0</v>
      </c>
      <c r="AS15" s="4">
        <f>1/16</f>
        <v>6.25E-2</v>
      </c>
      <c r="AT15" s="4">
        <f t="shared" ref="AT15:AU16" si="5">0/15</f>
        <v>0</v>
      </c>
      <c r="AU15" s="4">
        <f t="shared" si="5"/>
        <v>0</v>
      </c>
      <c r="AV15" s="4">
        <f>4/16</f>
        <v>0.25</v>
      </c>
      <c r="AW15" s="4">
        <f>7/15</f>
        <v>0.46666666666666667</v>
      </c>
      <c r="AX15" s="4">
        <f>4/16</f>
        <v>0.25</v>
      </c>
      <c r="AY15" s="4">
        <f>4/16</f>
        <v>0.25</v>
      </c>
      <c r="AZ15" s="4">
        <f>4/16</f>
        <v>0.25</v>
      </c>
      <c r="BA15" s="4">
        <f>4/16</f>
        <v>0.25</v>
      </c>
      <c r="BB15" s="4">
        <f>2/16</f>
        <v>0.125</v>
      </c>
      <c r="BC15" s="4">
        <f>1/16</f>
        <v>6.25E-2</v>
      </c>
      <c r="BD15" s="4">
        <f>0/16</f>
        <v>0</v>
      </c>
      <c r="BE15" s="4">
        <f>1/16</f>
        <v>6.25E-2</v>
      </c>
      <c r="BF15" s="4">
        <f>0/16</f>
        <v>0</v>
      </c>
      <c r="BG15" s="4">
        <f>5/16</f>
        <v>0.3125</v>
      </c>
      <c r="BH15" s="4">
        <f>8/15</f>
        <v>0.53333333333333333</v>
      </c>
      <c r="BI15" s="4">
        <f>8/16</f>
        <v>0.5</v>
      </c>
      <c r="BJ15" s="4">
        <f>11/16</f>
        <v>0.6875</v>
      </c>
      <c r="BK15" s="4">
        <f>9/16</f>
        <v>0.5625</v>
      </c>
      <c r="BL15" s="4">
        <f>8/15</f>
        <v>0.53333333333333333</v>
      </c>
      <c r="BM15" s="4">
        <f>5/16</f>
        <v>0.3125</v>
      </c>
      <c r="BN15" s="4">
        <f>8/16</f>
        <v>0.5</v>
      </c>
      <c r="BO15" s="4">
        <f>9/16</f>
        <v>0.5625</v>
      </c>
      <c r="BP15" s="4">
        <f>3/16</f>
        <v>0.1875</v>
      </c>
      <c r="BQ15" s="4">
        <f>2/16</f>
        <v>0.125</v>
      </c>
      <c r="BR15" s="4">
        <f>2/16</f>
        <v>0.125</v>
      </c>
    </row>
    <row r="16" spans="2:70" x14ac:dyDescent="0.25">
      <c r="B16" t="s">
        <v>6</v>
      </c>
      <c r="C16" s="5">
        <f>0/16</f>
        <v>0</v>
      </c>
      <c r="D16" s="4">
        <f>0/16</f>
        <v>0</v>
      </c>
      <c r="E16" s="4">
        <f>0/15</f>
        <v>0</v>
      </c>
      <c r="F16" s="4">
        <f>0/16</f>
        <v>0</v>
      </c>
      <c r="G16" s="4">
        <f>0/16</f>
        <v>0</v>
      </c>
      <c r="H16" s="4">
        <f>0/16</f>
        <v>0</v>
      </c>
      <c r="I16" s="4">
        <f t="shared" si="3"/>
        <v>0</v>
      </c>
      <c r="J16" s="4">
        <f t="shared" si="3"/>
        <v>0</v>
      </c>
      <c r="K16" s="4">
        <f t="shared" si="3"/>
        <v>0</v>
      </c>
      <c r="L16" s="4">
        <f>0/16</f>
        <v>0</v>
      </c>
      <c r="M16" s="4">
        <f>0/16</f>
        <v>0</v>
      </c>
      <c r="N16" s="4">
        <f>0/16</f>
        <v>0</v>
      </c>
      <c r="O16" s="4">
        <f>0/16</f>
        <v>0</v>
      </c>
      <c r="P16" s="4">
        <f>0/15</f>
        <v>0</v>
      </c>
      <c r="Q16" s="4">
        <f>0/16</f>
        <v>0</v>
      </c>
      <c r="R16" s="4">
        <f>0/16</f>
        <v>0</v>
      </c>
      <c r="S16" s="4">
        <f>0/16</f>
        <v>0</v>
      </c>
      <c r="T16" s="4">
        <f>0/16</f>
        <v>0</v>
      </c>
      <c r="U16" s="4">
        <f>0/14</f>
        <v>0</v>
      </c>
      <c r="V16" s="4">
        <f>0/15</f>
        <v>0</v>
      </c>
      <c r="W16" s="4">
        <f>0/16</f>
        <v>0</v>
      </c>
      <c r="X16" s="4">
        <f>0/16</f>
        <v>0</v>
      </c>
      <c r="Y16" s="4">
        <f>0/15</f>
        <v>0</v>
      </c>
      <c r="Z16" s="4">
        <f>0/16</f>
        <v>0</v>
      </c>
      <c r="AA16" s="4">
        <f>0/16</f>
        <v>0</v>
      </c>
      <c r="AB16" s="4">
        <f>0/15</f>
        <v>0</v>
      </c>
      <c r="AC16" s="4">
        <f>0/16</f>
        <v>0</v>
      </c>
      <c r="AD16" s="4">
        <f>0/15</f>
        <v>0</v>
      </c>
      <c r="AE16" s="4">
        <f>0/16</f>
        <v>0</v>
      </c>
      <c r="AF16" s="4">
        <f>0/15</f>
        <v>0</v>
      </c>
      <c r="AG16" s="4">
        <f t="shared" si="4"/>
        <v>0</v>
      </c>
      <c r="AH16" s="4">
        <f t="shared" si="4"/>
        <v>0</v>
      </c>
      <c r="AI16" s="4">
        <f>0/15</f>
        <v>0</v>
      </c>
      <c r="AJ16" s="4">
        <f t="shared" ref="AJ16:AN16" si="6">0/16</f>
        <v>0</v>
      </c>
      <c r="AK16" s="4">
        <f t="shared" si="6"/>
        <v>0</v>
      </c>
      <c r="AL16" s="4">
        <f t="shared" si="6"/>
        <v>0</v>
      </c>
      <c r="AM16" s="4">
        <f t="shared" si="6"/>
        <v>0</v>
      </c>
      <c r="AN16" s="4">
        <f t="shared" si="6"/>
        <v>0</v>
      </c>
      <c r="AO16" s="4">
        <f>0/15</f>
        <v>0</v>
      </c>
      <c r="AP16" s="4">
        <f>0/15</f>
        <v>0</v>
      </c>
      <c r="AQ16" s="4">
        <f>0/16</f>
        <v>0</v>
      </c>
      <c r="AR16" s="4">
        <f>0/16</f>
        <v>0</v>
      </c>
      <c r="AS16" s="4">
        <f>0/16</f>
        <v>0</v>
      </c>
      <c r="AT16" s="4">
        <f t="shared" si="5"/>
        <v>0</v>
      </c>
      <c r="AU16" s="4">
        <f t="shared" si="5"/>
        <v>0</v>
      </c>
      <c r="AV16" s="4">
        <f>0/16</f>
        <v>0</v>
      </c>
      <c r="AW16" s="4">
        <f>0/15</f>
        <v>0</v>
      </c>
      <c r="AX16" s="4">
        <f t="shared" ref="AX16:BK16" si="7">0/16</f>
        <v>0</v>
      </c>
      <c r="AY16" s="4">
        <f t="shared" si="7"/>
        <v>0</v>
      </c>
      <c r="AZ16" s="4">
        <f t="shared" si="7"/>
        <v>0</v>
      </c>
      <c r="BA16" s="4">
        <f t="shared" si="7"/>
        <v>0</v>
      </c>
      <c r="BB16" s="4">
        <f t="shared" si="7"/>
        <v>0</v>
      </c>
      <c r="BC16" s="4">
        <f t="shared" si="7"/>
        <v>0</v>
      </c>
      <c r="BD16" s="4">
        <f t="shared" si="7"/>
        <v>0</v>
      </c>
      <c r="BE16" s="4">
        <f t="shared" si="7"/>
        <v>0</v>
      </c>
      <c r="BF16" s="4">
        <f t="shared" si="7"/>
        <v>0</v>
      </c>
      <c r="BG16" s="4">
        <f t="shared" si="7"/>
        <v>0</v>
      </c>
      <c r="BH16" s="4">
        <f>0/15</f>
        <v>0</v>
      </c>
      <c r="BI16" s="4">
        <f t="shared" si="7"/>
        <v>0</v>
      </c>
      <c r="BJ16" s="4">
        <f t="shared" si="7"/>
        <v>0</v>
      </c>
      <c r="BK16" s="4">
        <f t="shared" si="7"/>
        <v>0</v>
      </c>
      <c r="BL16" s="4">
        <f>0/15</f>
        <v>0</v>
      </c>
      <c r="BM16" s="4">
        <f>1/16</f>
        <v>6.25E-2</v>
      </c>
      <c r="BN16" s="4">
        <f>0/16</f>
        <v>0</v>
      </c>
      <c r="BO16" s="4">
        <f>0/16</f>
        <v>0</v>
      </c>
      <c r="BP16" s="4">
        <f>0/16</f>
        <v>0</v>
      </c>
      <c r="BQ16" s="4">
        <f>0/16</f>
        <v>0</v>
      </c>
      <c r="BR16" s="4">
        <f>0/16</f>
        <v>0</v>
      </c>
    </row>
    <row r="17" spans="2:70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2:70" x14ac:dyDescent="0.25">
      <c r="B18" s="2" t="s">
        <v>7</v>
      </c>
      <c r="D18" s="4"/>
      <c r="E18" s="4"/>
      <c r="F18" s="4"/>
      <c r="G18" s="4"/>
      <c r="H18" s="4"/>
      <c r="I18" s="4"/>
      <c r="J18" s="4"/>
      <c r="K18" s="4"/>
      <c r="L18" s="4"/>
      <c r="M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2:70" x14ac:dyDescent="0.25">
      <c r="B19" t="s">
        <v>2</v>
      </c>
      <c r="C19" s="4">
        <f>0/16</f>
        <v>0</v>
      </c>
      <c r="D19" s="4">
        <f>0/16</f>
        <v>0</v>
      </c>
      <c r="E19" s="4">
        <f>0/15</f>
        <v>0</v>
      </c>
      <c r="F19" s="4">
        <f t="shared" ref="F19:K19" si="8">0/16</f>
        <v>0</v>
      </c>
      <c r="G19" s="4">
        <f t="shared" si="8"/>
        <v>0</v>
      </c>
      <c r="H19" s="4">
        <f t="shared" si="8"/>
        <v>0</v>
      </c>
      <c r="I19" s="4">
        <f t="shared" si="8"/>
        <v>0</v>
      </c>
      <c r="J19" s="4">
        <f t="shared" si="8"/>
        <v>0</v>
      </c>
      <c r="K19" s="4">
        <f t="shared" si="8"/>
        <v>0</v>
      </c>
      <c r="L19" s="4">
        <f>0/16</f>
        <v>0</v>
      </c>
      <c r="M19" s="4">
        <f>0/16</f>
        <v>0</v>
      </c>
      <c r="N19" s="4">
        <f>0/16</f>
        <v>0</v>
      </c>
      <c r="O19" s="4">
        <v>0</v>
      </c>
      <c r="P19" s="4">
        <f>0/15</f>
        <v>0</v>
      </c>
      <c r="Q19" s="4">
        <f>0/16</f>
        <v>0</v>
      </c>
      <c r="R19" s="4">
        <f>0/16</f>
        <v>0</v>
      </c>
      <c r="S19" s="4">
        <f>0/16</f>
        <v>0</v>
      </c>
      <c r="T19" s="4">
        <f>0/16</f>
        <v>0</v>
      </c>
      <c r="U19" s="4">
        <f>0/14</f>
        <v>0</v>
      </c>
      <c r="V19" s="4">
        <f>0/15</f>
        <v>0</v>
      </c>
      <c r="W19" s="4">
        <f>0/16</f>
        <v>0</v>
      </c>
      <c r="X19" s="4">
        <f>0/16</f>
        <v>0</v>
      </c>
      <c r="Y19" s="4">
        <f>0/15</f>
        <v>0</v>
      </c>
      <c r="Z19" s="4">
        <f>0/16</f>
        <v>0</v>
      </c>
      <c r="AA19" s="4">
        <f>0/16</f>
        <v>0</v>
      </c>
      <c r="AB19" s="4">
        <f>0/15</f>
        <v>0</v>
      </c>
      <c r="AC19" s="4">
        <f>0/16</f>
        <v>0</v>
      </c>
      <c r="AD19" s="4">
        <f>0/15</f>
        <v>0</v>
      </c>
      <c r="AE19" s="4">
        <f>0/16</f>
        <v>0</v>
      </c>
      <c r="AF19" s="4">
        <f>0/15</f>
        <v>0</v>
      </c>
      <c r="AG19" s="4">
        <f t="shared" ref="AG19:AH20" si="9">0/16</f>
        <v>0</v>
      </c>
      <c r="AH19" s="4">
        <f t="shared" si="9"/>
        <v>0</v>
      </c>
      <c r="AI19" s="4">
        <f>0/15</f>
        <v>0</v>
      </c>
      <c r="AJ19" s="4">
        <f t="shared" ref="AJ19:AN19" si="10">0/16</f>
        <v>0</v>
      </c>
      <c r="AK19" s="4">
        <f t="shared" si="10"/>
        <v>0</v>
      </c>
      <c r="AL19" s="4">
        <f t="shared" si="10"/>
        <v>0</v>
      </c>
      <c r="AM19" s="4">
        <f t="shared" si="10"/>
        <v>0</v>
      </c>
      <c r="AN19" s="4">
        <f t="shared" si="10"/>
        <v>0</v>
      </c>
      <c r="AO19" s="4">
        <f>0/15</f>
        <v>0</v>
      </c>
      <c r="AP19" s="4">
        <f>0/15</f>
        <v>0</v>
      </c>
      <c r="AQ19" s="4">
        <f t="shared" ref="AQ19:AS20" si="11">0/16</f>
        <v>0</v>
      </c>
      <c r="AR19" s="4">
        <f t="shared" si="11"/>
        <v>0</v>
      </c>
      <c r="AS19" s="4">
        <f t="shared" si="11"/>
        <v>0</v>
      </c>
      <c r="AT19" s="4">
        <f>0/15</f>
        <v>0</v>
      </c>
      <c r="AU19" s="4">
        <f>0/15</f>
        <v>0</v>
      </c>
      <c r="AV19" s="4">
        <f>0/16</f>
        <v>0</v>
      </c>
      <c r="AW19" s="4">
        <f>0/15</f>
        <v>0</v>
      </c>
      <c r="AX19" s="4">
        <f t="shared" ref="AX19:BB19" si="12">0/16</f>
        <v>0</v>
      </c>
      <c r="AY19" s="4">
        <f t="shared" si="12"/>
        <v>0</v>
      </c>
      <c r="AZ19" s="4">
        <f t="shared" si="12"/>
        <v>0</v>
      </c>
      <c r="BA19" s="4">
        <f t="shared" si="12"/>
        <v>0</v>
      </c>
      <c r="BB19" s="4">
        <f t="shared" si="12"/>
        <v>0</v>
      </c>
      <c r="BC19" s="4">
        <f>0/15</f>
        <v>0</v>
      </c>
      <c r="BD19" s="4">
        <f t="shared" ref="BD19:BK19" si="13">0/16</f>
        <v>0</v>
      </c>
      <c r="BE19" s="4">
        <f t="shared" si="13"/>
        <v>0</v>
      </c>
      <c r="BF19" s="4">
        <f t="shared" si="13"/>
        <v>0</v>
      </c>
      <c r="BG19" s="4">
        <f t="shared" si="13"/>
        <v>0</v>
      </c>
      <c r="BH19" s="4">
        <f>0/15</f>
        <v>0</v>
      </c>
      <c r="BI19" s="4">
        <f t="shared" si="13"/>
        <v>0</v>
      </c>
      <c r="BJ19" s="4">
        <f t="shared" si="13"/>
        <v>0</v>
      </c>
      <c r="BK19" s="4">
        <f t="shared" si="13"/>
        <v>0</v>
      </c>
      <c r="BL19" s="4">
        <f>0/15</f>
        <v>0</v>
      </c>
      <c r="BM19" s="4">
        <f t="shared" ref="BM19:BR19" si="14">0/16</f>
        <v>0</v>
      </c>
      <c r="BN19" s="4">
        <f t="shared" si="14"/>
        <v>0</v>
      </c>
      <c r="BO19" s="4">
        <f t="shared" si="14"/>
        <v>0</v>
      </c>
      <c r="BP19" s="4">
        <f t="shared" si="14"/>
        <v>0</v>
      </c>
      <c r="BQ19" s="4">
        <f t="shared" si="14"/>
        <v>0</v>
      </c>
      <c r="BR19" s="4">
        <f t="shared" si="14"/>
        <v>0</v>
      </c>
    </row>
    <row r="20" spans="2:70" x14ac:dyDescent="0.25">
      <c r="B20" t="s">
        <v>3</v>
      </c>
      <c r="C20" s="4">
        <f>14/16</f>
        <v>0.875</v>
      </c>
      <c r="D20" s="4">
        <f>10/16</f>
        <v>0.625</v>
      </c>
      <c r="E20" s="4">
        <f>6/15</f>
        <v>0.4</v>
      </c>
      <c r="F20" s="4">
        <f>2/16</f>
        <v>0.125</v>
      </c>
      <c r="G20" s="4">
        <f>1/16</f>
        <v>6.25E-2</v>
      </c>
      <c r="H20" s="4">
        <f>0/16</f>
        <v>0</v>
      </c>
      <c r="I20" s="4">
        <f>1/16</f>
        <v>6.25E-2</v>
      </c>
      <c r="J20" s="4">
        <f>0/16</f>
        <v>0</v>
      </c>
      <c r="K20" s="4">
        <f>0/16</f>
        <v>0</v>
      </c>
      <c r="L20" s="4">
        <f>1/16</f>
        <v>6.25E-2</v>
      </c>
      <c r="M20" s="4">
        <f>0/16</f>
        <v>0</v>
      </c>
      <c r="N20" s="4">
        <f>3/16</f>
        <v>0.1875</v>
      </c>
      <c r="O20" s="4">
        <v>0</v>
      </c>
      <c r="P20" s="4">
        <f>0/15</f>
        <v>0</v>
      </c>
      <c r="Q20" s="4">
        <f>0/16</f>
        <v>0</v>
      </c>
      <c r="R20" s="4">
        <f>1/16</f>
        <v>6.25E-2</v>
      </c>
      <c r="S20" s="4">
        <f>1/16</f>
        <v>6.25E-2</v>
      </c>
      <c r="T20" s="4">
        <f>0/16</f>
        <v>0</v>
      </c>
      <c r="U20" s="4">
        <f>0/14</f>
        <v>0</v>
      </c>
      <c r="V20" s="4">
        <f>1/15</f>
        <v>6.6666666666666666E-2</v>
      </c>
      <c r="W20" s="4">
        <f>0/16</f>
        <v>0</v>
      </c>
      <c r="X20" s="4">
        <f>2/16</f>
        <v>0.125</v>
      </c>
      <c r="Y20" s="4">
        <f>4/15</f>
        <v>0.26666666666666666</v>
      </c>
      <c r="Z20" s="4">
        <f>3/16</f>
        <v>0.1875</v>
      </c>
      <c r="AA20" s="4">
        <f>5/16</f>
        <v>0.3125</v>
      </c>
      <c r="AB20" s="4">
        <f>5/15</f>
        <v>0.33333333333333331</v>
      </c>
      <c r="AC20" s="4">
        <f>3/16</f>
        <v>0.1875</v>
      </c>
      <c r="AD20" s="4">
        <f>2/15</f>
        <v>0.13333333333333333</v>
      </c>
      <c r="AE20" s="4">
        <f>0/16</f>
        <v>0</v>
      </c>
      <c r="AF20" s="4">
        <f>0/15</f>
        <v>0</v>
      </c>
      <c r="AG20" s="4">
        <f t="shared" si="9"/>
        <v>0</v>
      </c>
      <c r="AH20" s="4">
        <f t="shared" si="9"/>
        <v>0</v>
      </c>
      <c r="AI20" s="4">
        <f>0/15</f>
        <v>0</v>
      </c>
      <c r="AJ20" s="4">
        <f>1/16</f>
        <v>6.25E-2</v>
      </c>
      <c r="AK20" s="4">
        <f>0/16</f>
        <v>0</v>
      </c>
      <c r="AL20" s="4">
        <f>3/16</f>
        <v>0.1875</v>
      </c>
      <c r="AM20" s="4">
        <f>3/16</f>
        <v>0.1875</v>
      </c>
      <c r="AN20" s="4">
        <f>3/16</f>
        <v>0.1875</v>
      </c>
      <c r="AO20" s="4">
        <f>3/15</f>
        <v>0.2</v>
      </c>
      <c r="AP20" s="4">
        <f>1/15</f>
        <v>6.6666666666666666E-2</v>
      </c>
      <c r="AQ20" s="4">
        <f t="shared" si="11"/>
        <v>0</v>
      </c>
      <c r="AR20" s="4">
        <f t="shared" si="11"/>
        <v>0</v>
      </c>
      <c r="AS20" s="4">
        <f>1/16</f>
        <v>6.25E-2</v>
      </c>
      <c r="AT20" s="4">
        <f>2/15</f>
        <v>0.13333333333333333</v>
      </c>
      <c r="AU20" s="4">
        <f>0/15</f>
        <v>0</v>
      </c>
      <c r="AV20" s="4">
        <f>3/16</f>
        <v>0.1875</v>
      </c>
      <c r="AW20" s="4">
        <f>3/15</f>
        <v>0.2</v>
      </c>
      <c r="AX20" s="4">
        <f>2/16</f>
        <v>0.125</v>
      </c>
      <c r="AY20" s="4">
        <f>3/16</f>
        <v>0.1875</v>
      </c>
      <c r="AZ20" s="4">
        <f>2/16</f>
        <v>0.125</v>
      </c>
      <c r="BA20" s="4">
        <f>4/16</f>
        <v>0.25</v>
      </c>
      <c r="BB20" s="4">
        <f>2/16</f>
        <v>0.125</v>
      </c>
      <c r="BC20" s="4">
        <f>0/15</f>
        <v>0</v>
      </c>
      <c r="BD20" s="4">
        <f>0/16</f>
        <v>0</v>
      </c>
      <c r="BE20" s="4">
        <f>1/16</f>
        <v>6.25E-2</v>
      </c>
      <c r="BF20" s="4">
        <f>0/16</f>
        <v>0</v>
      </c>
      <c r="BG20" s="4">
        <f>5/16</f>
        <v>0.3125</v>
      </c>
      <c r="BH20" s="4">
        <f>4/15</f>
        <v>0.26666666666666666</v>
      </c>
      <c r="BI20" s="4">
        <f>2/16</f>
        <v>0.125</v>
      </c>
      <c r="BJ20" s="4">
        <f>2/16</f>
        <v>0.125</v>
      </c>
      <c r="BK20" s="4">
        <f>2/16</f>
        <v>0.125</v>
      </c>
      <c r="BL20" s="4">
        <f>4/15</f>
        <v>0.26666666666666666</v>
      </c>
      <c r="BM20" s="4">
        <f>3/16</f>
        <v>0.1875</v>
      </c>
      <c r="BN20" s="4">
        <f>3/16</f>
        <v>0.1875</v>
      </c>
      <c r="BO20" s="4">
        <f>3/16</f>
        <v>0.1875</v>
      </c>
      <c r="BP20" s="4">
        <f>0/16</f>
        <v>0</v>
      </c>
      <c r="BQ20" s="4">
        <f>1/16</f>
        <v>6.25E-2</v>
      </c>
      <c r="BR20" s="4">
        <f>3/16</f>
        <v>0.1875</v>
      </c>
    </row>
    <row r="21" spans="2:70" x14ac:dyDescent="0.25">
      <c r="B21" t="s">
        <v>4</v>
      </c>
      <c r="C21" s="4">
        <f>2/16</f>
        <v>0.125</v>
      </c>
      <c r="D21" s="4">
        <f>5/16</f>
        <v>0.3125</v>
      </c>
      <c r="E21" s="4">
        <f>9/15</f>
        <v>0.6</v>
      </c>
      <c r="F21" s="4">
        <f>12/16</f>
        <v>0.75</v>
      </c>
      <c r="G21" s="4">
        <f>9/16</f>
        <v>0.5625</v>
      </c>
      <c r="H21" s="4">
        <f>9/16</f>
        <v>0.5625</v>
      </c>
      <c r="I21" s="4">
        <f>7/16</f>
        <v>0.4375</v>
      </c>
      <c r="J21" s="4">
        <f>3/16</f>
        <v>0.1875</v>
      </c>
      <c r="K21" s="4">
        <f>8/16</f>
        <v>0.5</v>
      </c>
      <c r="L21" s="4">
        <f>9/16</f>
        <v>0.5625</v>
      </c>
      <c r="M21" s="4">
        <f>11/16</f>
        <v>0.6875</v>
      </c>
      <c r="N21" s="4">
        <f>10/16</f>
        <v>0.625</v>
      </c>
      <c r="O21" s="4">
        <f>16/16</f>
        <v>1</v>
      </c>
      <c r="P21" s="4">
        <f>11/15</f>
        <v>0.73333333333333328</v>
      </c>
      <c r="Q21" s="4">
        <f>14/16</f>
        <v>0.875</v>
      </c>
      <c r="R21" s="4">
        <f>11/16</f>
        <v>0.6875</v>
      </c>
      <c r="S21" s="4">
        <f>7/16</f>
        <v>0.4375</v>
      </c>
      <c r="T21" s="4">
        <f>5/16</f>
        <v>0.3125</v>
      </c>
      <c r="U21" s="4">
        <f>7/14</f>
        <v>0.5</v>
      </c>
      <c r="V21" s="4">
        <f>10/15</f>
        <v>0.66666666666666663</v>
      </c>
      <c r="W21" s="4">
        <f>15/16</f>
        <v>0.9375</v>
      </c>
      <c r="X21" s="4">
        <f>11/16</f>
        <v>0.6875</v>
      </c>
      <c r="Y21" s="4">
        <f>10/15</f>
        <v>0.66666666666666663</v>
      </c>
      <c r="Z21" s="4">
        <f>13/16</f>
        <v>0.8125</v>
      </c>
      <c r="AA21" s="4">
        <f>11/16</f>
        <v>0.6875</v>
      </c>
      <c r="AB21" s="4">
        <f>10/15</f>
        <v>0.66666666666666663</v>
      </c>
      <c r="AC21" s="4">
        <f>12/16</f>
        <v>0.75</v>
      </c>
      <c r="AD21" s="4">
        <f>13/15</f>
        <v>0.8666666666666667</v>
      </c>
      <c r="AE21" s="4">
        <f>12/16</f>
        <v>0.75</v>
      </c>
      <c r="AF21" s="4">
        <f>11/15</f>
        <v>0.73333333333333328</v>
      </c>
      <c r="AG21" s="4">
        <f>12/16</f>
        <v>0.75</v>
      </c>
      <c r="AH21" s="4">
        <f>12/16</f>
        <v>0.75</v>
      </c>
      <c r="AI21" s="4">
        <f>13/15</f>
        <v>0.8666666666666667</v>
      </c>
      <c r="AJ21" s="4">
        <f>14/16</f>
        <v>0.875</v>
      </c>
      <c r="AK21" s="4">
        <f>14/16</f>
        <v>0.875</v>
      </c>
      <c r="AL21" s="4">
        <f>12/16</f>
        <v>0.75</v>
      </c>
      <c r="AM21" s="4">
        <f>13/16</f>
        <v>0.8125</v>
      </c>
      <c r="AN21" s="4">
        <f>11/16</f>
        <v>0.6875</v>
      </c>
      <c r="AO21" s="4">
        <f>12/15</f>
        <v>0.8</v>
      </c>
      <c r="AP21" s="4">
        <f>11/15</f>
        <v>0.73333333333333328</v>
      </c>
      <c r="AQ21" s="4">
        <f>13/16</f>
        <v>0.8125</v>
      </c>
      <c r="AR21" s="4">
        <f>12/16</f>
        <v>0.75</v>
      </c>
      <c r="AS21" s="4">
        <f>12/16</f>
        <v>0.75</v>
      </c>
      <c r="AT21" s="4">
        <f>10/15</f>
        <v>0.66666666666666663</v>
      </c>
      <c r="AU21" s="4">
        <f>12/15</f>
        <v>0.8</v>
      </c>
      <c r="AV21" s="4">
        <f>12/16</f>
        <v>0.75</v>
      </c>
      <c r="AW21" s="4">
        <f>12/15</f>
        <v>0.8</v>
      </c>
      <c r="AX21" s="4">
        <f>14/16</f>
        <v>0.875</v>
      </c>
      <c r="AY21" s="4">
        <f>13/16</f>
        <v>0.8125</v>
      </c>
      <c r="AZ21" s="4">
        <f>12/16</f>
        <v>0.75</v>
      </c>
      <c r="BA21" s="4">
        <f>12/16</f>
        <v>0.75</v>
      </c>
      <c r="BB21" s="4">
        <f>12/16</f>
        <v>0.75</v>
      </c>
      <c r="BC21" s="4">
        <f>12/15</f>
        <v>0.8</v>
      </c>
      <c r="BD21" s="4">
        <f>14/16</f>
        <v>0.875</v>
      </c>
      <c r="BE21" s="4">
        <f>10/16</f>
        <v>0.625</v>
      </c>
      <c r="BF21" s="4">
        <f>14/16</f>
        <v>0.875</v>
      </c>
      <c r="BG21" s="4">
        <f>9/16</f>
        <v>0.5625</v>
      </c>
      <c r="BH21" s="4">
        <f>10/15</f>
        <v>0.66666666666666663</v>
      </c>
      <c r="BI21" s="4">
        <f>14/16</f>
        <v>0.875</v>
      </c>
      <c r="BJ21" s="4">
        <f>12/16</f>
        <v>0.75</v>
      </c>
      <c r="BK21" s="4">
        <f>13/16</f>
        <v>0.8125</v>
      </c>
      <c r="BL21" s="4">
        <f>11/15</f>
        <v>0.73333333333333328</v>
      </c>
      <c r="BM21" s="4">
        <f>12/16</f>
        <v>0.75</v>
      </c>
      <c r="BN21" s="4">
        <f>12/16</f>
        <v>0.75</v>
      </c>
      <c r="BO21" s="4">
        <f>12/16</f>
        <v>0.75</v>
      </c>
      <c r="BP21" s="4">
        <f>13/16</f>
        <v>0.8125</v>
      </c>
      <c r="BQ21" s="4">
        <f>14/16</f>
        <v>0.875</v>
      </c>
      <c r="BR21" s="4">
        <f>12/16</f>
        <v>0.75</v>
      </c>
    </row>
    <row r="22" spans="2:70" x14ac:dyDescent="0.25">
      <c r="B22" t="s">
        <v>5</v>
      </c>
      <c r="C22" s="4">
        <f>0/16</f>
        <v>0</v>
      </c>
      <c r="D22" s="4">
        <f>1/16</f>
        <v>6.25E-2</v>
      </c>
      <c r="E22" s="4">
        <f>0/15</f>
        <v>0</v>
      </c>
      <c r="F22" s="4">
        <f>2/16</f>
        <v>0.125</v>
      </c>
      <c r="G22" s="4">
        <f>6/16</f>
        <v>0.375</v>
      </c>
      <c r="H22" s="4">
        <f>7/16</f>
        <v>0.4375</v>
      </c>
      <c r="I22" s="4">
        <f>8/16</f>
        <v>0.5</v>
      </c>
      <c r="J22" s="4">
        <f>13/16</f>
        <v>0.8125</v>
      </c>
      <c r="K22" s="4">
        <f>8/16</f>
        <v>0.5</v>
      </c>
      <c r="L22" s="4">
        <f>6/16</f>
        <v>0.375</v>
      </c>
      <c r="M22" s="4">
        <f>5/16</f>
        <v>0.3125</v>
      </c>
      <c r="N22" s="4">
        <f>3/16</f>
        <v>0.1875</v>
      </c>
      <c r="O22" s="4">
        <v>0</v>
      </c>
      <c r="P22" s="4">
        <f>4/15</f>
        <v>0.26666666666666666</v>
      </c>
      <c r="Q22" s="4">
        <f>2/16</f>
        <v>0.125</v>
      </c>
      <c r="R22" s="4">
        <f>4/16</f>
        <v>0.25</v>
      </c>
      <c r="S22" s="4">
        <f>8/16</f>
        <v>0.5</v>
      </c>
      <c r="T22" s="4">
        <f>11/16</f>
        <v>0.6875</v>
      </c>
      <c r="U22" s="4">
        <f>7/14</f>
        <v>0.5</v>
      </c>
      <c r="V22" s="4">
        <f>4/15</f>
        <v>0.26666666666666666</v>
      </c>
      <c r="W22" s="4">
        <f>1/16</f>
        <v>6.25E-2</v>
      </c>
      <c r="X22" s="4">
        <f>3/16</f>
        <v>0.1875</v>
      </c>
      <c r="Y22" s="4">
        <f>1/15</f>
        <v>6.6666666666666666E-2</v>
      </c>
      <c r="Z22" s="4">
        <f>0/16</f>
        <v>0</v>
      </c>
      <c r="AA22" s="4">
        <f>0/16</f>
        <v>0</v>
      </c>
      <c r="AB22" s="4">
        <f>0/15</f>
        <v>0</v>
      </c>
      <c r="AC22" s="4">
        <f>1/16</f>
        <v>6.25E-2</v>
      </c>
      <c r="AD22" s="4">
        <f>0/15</f>
        <v>0</v>
      </c>
      <c r="AE22" s="4">
        <f>4/16</f>
        <v>0.25</v>
      </c>
      <c r="AF22" s="4">
        <f>4/15</f>
        <v>0.26666666666666666</v>
      </c>
      <c r="AG22" s="4">
        <f>4/16</f>
        <v>0.25</v>
      </c>
      <c r="AH22" s="4">
        <f>4/16</f>
        <v>0.25</v>
      </c>
      <c r="AI22" s="4">
        <f>2/15</f>
        <v>0.13333333333333333</v>
      </c>
      <c r="AJ22" s="4">
        <f>1/16</f>
        <v>6.25E-2</v>
      </c>
      <c r="AK22" s="4">
        <f>2/16</f>
        <v>0.125</v>
      </c>
      <c r="AL22" s="4">
        <f>1/16</f>
        <v>6.25E-2</v>
      </c>
      <c r="AM22" s="4">
        <f>0/16</f>
        <v>0</v>
      </c>
      <c r="AN22" s="4">
        <f>2/16</f>
        <v>0.125</v>
      </c>
      <c r="AO22" s="4">
        <f>0/15</f>
        <v>0</v>
      </c>
      <c r="AP22" s="4">
        <f>3/15</f>
        <v>0.2</v>
      </c>
      <c r="AQ22" s="4">
        <f>3/16</f>
        <v>0.1875</v>
      </c>
      <c r="AR22" s="4">
        <f>4/16</f>
        <v>0.25</v>
      </c>
      <c r="AS22" s="4">
        <f>3/16</f>
        <v>0.1875</v>
      </c>
      <c r="AT22" s="4">
        <f>3/15</f>
        <v>0.2</v>
      </c>
      <c r="AU22" s="4">
        <f>3/15</f>
        <v>0.2</v>
      </c>
      <c r="AV22" s="4">
        <f>1/16</f>
        <v>6.25E-2</v>
      </c>
      <c r="AW22" s="4">
        <f>0/15</f>
        <v>0</v>
      </c>
      <c r="AX22" s="4">
        <f t="shared" ref="AX22:BB23" si="15">0/16</f>
        <v>0</v>
      </c>
      <c r="AY22" s="4">
        <f t="shared" si="15"/>
        <v>0</v>
      </c>
      <c r="AZ22" s="4">
        <f>2/16</f>
        <v>0.125</v>
      </c>
      <c r="BA22" s="4">
        <f>0/16</f>
        <v>0</v>
      </c>
      <c r="BB22" s="4">
        <f>2/16</f>
        <v>0.125</v>
      </c>
      <c r="BC22" s="4">
        <f>3/15</f>
        <v>0.2</v>
      </c>
      <c r="BD22" s="4">
        <f>2/16</f>
        <v>0.125</v>
      </c>
      <c r="BE22" s="4">
        <f>5/16</f>
        <v>0.3125</v>
      </c>
      <c r="BF22" s="4">
        <f>2/16</f>
        <v>0.125</v>
      </c>
      <c r="BG22" s="4">
        <f>2/16</f>
        <v>0.125</v>
      </c>
      <c r="BH22" s="4">
        <f>1/15</f>
        <v>6.6666666666666666E-2</v>
      </c>
      <c r="BI22" s="4">
        <f>0/16</f>
        <v>0</v>
      </c>
      <c r="BJ22" s="4">
        <f>2/16</f>
        <v>0.125</v>
      </c>
      <c r="BK22" s="4">
        <f>1/16</f>
        <v>6.25E-2</v>
      </c>
      <c r="BL22" s="4">
        <f>0/15</f>
        <v>0</v>
      </c>
      <c r="BM22" s="4">
        <f>1/16</f>
        <v>6.25E-2</v>
      </c>
      <c r="BN22" s="4">
        <f>1/16</f>
        <v>6.25E-2</v>
      </c>
      <c r="BO22" s="4">
        <f>1/16</f>
        <v>6.25E-2</v>
      </c>
      <c r="BP22" s="4">
        <f>3/16</f>
        <v>0.1875</v>
      </c>
      <c r="BQ22" s="4">
        <f>1/16</f>
        <v>6.25E-2</v>
      </c>
      <c r="BR22" s="4">
        <f>1/16</f>
        <v>6.25E-2</v>
      </c>
    </row>
    <row r="23" spans="2:70" x14ac:dyDescent="0.25">
      <c r="B23" t="s">
        <v>6</v>
      </c>
      <c r="C23" s="4">
        <f>0/16</f>
        <v>0</v>
      </c>
      <c r="D23" s="4">
        <f>0/16</f>
        <v>0</v>
      </c>
      <c r="E23" s="4">
        <f>0/15</f>
        <v>0</v>
      </c>
      <c r="F23" s="4">
        <f t="shared" ref="F23:K23" si="16">0/16</f>
        <v>0</v>
      </c>
      <c r="G23" s="4">
        <f t="shared" si="16"/>
        <v>0</v>
      </c>
      <c r="H23" s="4">
        <f t="shared" si="16"/>
        <v>0</v>
      </c>
      <c r="I23" s="4">
        <f t="shared" si="16"/>
        <v>0</v>
      </c>
      <c r="J23" s="4">
        <f t="shared" si="16"/>
        <v>0</v>
      </c>
      <c r="K23" s="4">
        <f t="shared" si="16"/>
        <v>0</v>
      </c>
      <c r="L23" s="4">
        <f>0/16</f>
        <v>0</v>
      </c>
      <c r="M23" s="4">
        <f>0/16</f>
        <v>0</v>
      </c>
      <c r="N23" s="4">
        <f>0/16</f>
        <v>0</v>
      </c>
      <c r="O23" s="4">
        <v>0</v>
      </c>
      <c r="P23" s="4">
        <f>0/15</f>
        <v>0</v>
      </c>
      <c r="Q23" s="4">
        <f>0/16</f>
        <v>0</v>
      </c>
      <c r="R23" s="4">
        <f>0/16</f>
        <v>0</v>
      </c>
      <c r="S23" s="4">
        <f>0/16</f>
        <v>0</v>
      </c>
      <c r="T23" s="4">
        <f>0/16</f>
        <v>0</v>
      </c>
      <c r="U23" s="4">
        <f>0/14</f>
        <v>0</v>
      </c>
      <c r="V23" s="4">
        <f>0/15</f>
        <v>0</v>
      </c>
      <c r="W23" s="4">
        <f>0/16</f>
        <v>0</v>
      </c>
      <c r="X23" s="4">
        <f>0/16</f>
        <v>0</v>
      </c>
      <c r="Y23" s="4">
        <f>0/15</f>
        <v>0</v>
      </c>
      <c r="Z23" s="4">
        <f>0/16</f>
        <v>0</v>
      </c>
      <c r="AA23" s="4">
        <f>0/16</f>
        <v>0</v>
      </c>
      <c r="AB23" s="4">
        <f>0/15</f>
        <v>0</v>
      </c>
      <c r="AC23" s="4">
        <f>0/16</f>
        <v>0</v>
      </c>
      <c r="AD23" s="4">
        <f>0/15</f>
        <v>0</v>
      </c>
      <c r="AE23" s="4">
        <f>0/16</f>
        <v>0</v>
      </c>
      <c r="AF23" s="4">
        <f>0/15</f>
        <v>0</v>
      </c>
      <c r="AG23" s="4">
        <f>0/16</f>
        <v>0</v>
      </c>
      <c r="AH23" s="4">
        <f>0/16</f>
        <v>0</v>
      </c>
      <c r="AI23" s="4">
        <f>0/15</f>
        <v>0</v>
      </c>
      <c r="AJ23" s="4">
        <f>0/16</f>
        <v>0</v>
      </c>
      <c r="AK23" s="4">
        <f>0/16</f>
        <v>0</v>
      </c>
      <c r="AL23" s="4">
        <f>0/16</f>
        <v>0</v>
      </c>
      <c r="AM23" s="4">
        <f>0/16</f>
        <v>0</v>
      </c>
      <c r="AN23" s="4">
        <f>0/16</f>
        <v>0</v>
      </c>
      <c r="AO23" s="4">
        <f>0/15</f>
        <v>0</v>
      </c>
      <c r="AP23" s="4">
        <f>0/15</f>
        <v>0</v>
      </c>
      <c r="AQ23" s="4">
        <f>0/16</f>
        <v>0</v>
      </c>
      <c r="AR23" s="4">
        <f>0/16</f>
        <v>0</v>
      </c>
      <c r="AS23" s="4">
        <f>0/16</f>
        <v>0</v>
      </c>
      <c r="AT23" s="4">
        <f>0/15</f>
        <v>0</v>
      </c>
      <c r="AU23" s="4">
        <f>0/15</f>
        <v>0</v>
      </c>
      <c r="AV23" s="4">
        <f>0/16</f>
        <v>0</v>
      </c>
      <c r="AW23" s="4">
        <f>0/15</f>
        <v>0</v>
      </c>
      <c r="AX23" s="4">
        <f t="shared" si="15"/>
        <v>0</v>
      </c>
      <c r="AY23" s="4">
        <f t="shared" si="15"/>
        <v>0</v>
      </c>
      <c r="AZ23" s="4">
        <f t="shared" si="15"/>
        <v>0</v>
      </c>
      <c r="BA23" s="4">
        <f t="shared" si="15"/>
        <v>0</v>
      </c>
      <c r="BB23" s="4">
        <f t="shared" si="15"/>
        <v>0</v>
      </c>
      <c r="BC23" s="4">
        <f>0/15</f>
        <v>0</v>
      </c>
      <c r="BD23" s="4">
        <f>0/16</f>
        <v>0</v>
      </c>
      <c r="BE23" s="4">
        <f>0/16</f>
        <v>0</v>
      </c>
      <c r="BF23" s="4">
        <f>0/16</f>
        <v>0</v>
      </c>
      <c r="BG23" s="4">
        <f>0/16</f>
        <v>0</v>
      </c>
      <c r="BH23" s="4">
        <f>0/15</f>
        <v>0</v>
      </c>
      <c r="BI23" s="4">
        <f>0/16</f>
        <v>0</v>
      </c>
      <c r="BJ23" s="4">
        <f>0/16</f>
        <v>0</v>
      </c>
      <c r="BK23" s="4">
        <f>0/16</f>
        <v>0</v>
      </c>
      <c r="BL23" s="4">
        <f>0/15</f>
        <v>0</v>
      </c>
      <c r="BM23" s="4">
        <f t="shared" ref="BM23:BR23" si="17">0/16</f>
        <v>0</v>
      </c>
      <c r="BN23" s="4">
        <f t="shared" si="17"/>
        <v>0</v>
      </c>
      <c r="BO23" s="4">
        <f t="shared" si="17"/>
        <v>0</v>
      </c>
      <c r="BP23" s="4">
        <f t="shared" si="17"/>
        <v>0</v>
      </c>
      <c r="BQ23" s="4">
        <f t="shared" si="17"/>
        <v>0</v>
      </c>
      <c r="BR23" s="4">
        <f t="shared" si="17"/>
        <v>0</v>
      </c>
    </row>
    <row r="24" spans="2:70" x14ac:dyDescent="0.25">
      <c r="P24" s="4"/>
      <c r="Q24" s="4"/>
      <c r="R24" s="4"/>
      <c r="S24" s="4"/>
      <c r="Y24" s="4"/>
    </row>
    <row r="25" spans="2:70" x14ac:dyDescent="0.25">
      <c r="P25" s="4"/>
      <c r="R25" s="4"/>
      <c r="S25" s="4"/>
      <c r="Y25" s="4"/>
    </row>
    <row r="26" spans="2:70" x14ac:dyDescent="0.25">
      <c r="R26" s="4"/>
      <c r="S26" s="4"/>
      <c r="Y26" s="4"/>
    </row>
    <row r="27" spans="2:70" x14ac:dyDescent="0.25">
      <c r="R27" s="4"/>
      <c r="S27" s="4"/>
      <c r="Y2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Seasonally_Adjusted</vt:lpstr>
      <vt:lpstr>Raw_Data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2026-06-23T15:48:34Z</dcterms:modified>
</cp:coreProperties>
</file>